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7 oct 24/Running/Road League ^0 10k Challenge/Race Challenge 2024 - 2025/"/>
    </mc:Choice>
  </mc:AlternateContent>
  <xr:revisionPtr revIDLastSave="4" documentId="8_{6FC78CE1-DBAD-47AF-B6CE-27A0741B31B0}" xr6:coauthVersionLast="47" xr6:coauthVersionMax="47" xr10:uidLastSave="{D4CCA320-436A-4F14-89D9-A3CC6248D3B7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Sheet1!$A$1:$P$85</definedName>
  </definedNames>
  <calcPr calcId="181029"/>
  <fileRecoveryPr autoRecover="0"/>
</workbook>
</file>

<file path=xl/calcChain.xml><?xml version="1.0" encoding="utf-8"?>
<calcChain xmlns="http://schemas.openxmlformats.org/spreadsheetml/2006/main">
  <c r="D79" i="1" l="1"/>
  <c r="D80" i="1"/>
  <c r="D4" i="1"/>
  <c r="D81" i="1"/>
  <c r="D78" i="1"/>
  <c r="D60" i="1"/>
  <c r="D24" i="1"/>
  <c r="D46" i="1"/>
  <c r="D23" i="1"/>
  <c r="C34" i="1"/>
  <c r="D34" i="1"/>
  <c r="E34" i="1"/>
  <c r="C15" i="1"/>
  <c r="D15" i="1"/>
  <c r="E15" i="1"/>
  <c r="C14" i="1"/>
  <c r="D14" i="1"/>
  <c r="E14" i="1"/>
  <c r="D59" i="1"/>
  <c r="D22" i="1"/>
  <c r="D61" i="1"/>
  <c r="D42" i="1"/>
  <c r="C63" i="1" l="1"/>
  <c r="D63" i="1"/>
  <c r="E63" i="1"/>
  <c r="C25" i="1"/>
  <c r="D25" i="1"/>
  <c r="E25" i="1"/>
  <c r="C11" i="1"/>
  <c r="D11" i="1"/>
  <c r="E11" i="1"/>
  <c r="C70" i="1"/>
  <c r="D70" i="1"/>
  <c r="E70" i="1"/>
  <c r="D84" i="1" l="1"/>
  <c r="D85" i="1"/>
  <c r="D82" i="1"/>
  <c r="D87" i="1"/>
  <c r="D89" i="1"/>
  <c r="D62" i="1"/>
  <c r="D65" i="1"/>
  <c r="D67" i="1"/>
  <c r="D68" i="1"/>
  <c r="D66" i="1"/>
  <c r="D69" i="1"/>
  <c r="D44" i="1"/>
  <c r="D47" i="1"/>
  <c r="D45" i="1"/>
  <c r="D48" i="1"/>
  <c r="D51" i="1"/>
  <c r="D50" i="1"/>
  <c r="D52" i="1"/>
  <c r="D27" i="1"/>
  <c r="D26" i="1"/>
  <c r="D29" i="1"/>
  <c r="D28" i="1"/>
  <c r="D30" i="1"/>
  <c r="D32" i="1"/>
  <c r="D35" i="1"/>
  <c r="D31" i="1"/>
  <c r="D33" i="1"/>
  <c r="C69" i="1"/>
  <c r="E69" i="1"/>
  <c r="C29" i="1"/>
  <c r="E29" i="1"/>
  <c r="C13" i="1"/>
  <c r="D13" i="1"/>
  <c r="E13" i="1"/>
  <c r="C12" i="1" l="1"/>
  <c r="D12" i="1"/>
  <c r="E12" i="1"/>
  <c r="C87" i="1"/>
  <c r="E87" i="1"/>
  <c r="C85" i="1"/>
  <c r="E85" i="1"/>
  <c r="C65" i="1"/>
  <c r="E65" i="1"/>
  <c r="C80" i="1"/>
  <c r="E80" i="1"/>
  <c r="C89" i="1"/>
  <c r="E89" i="1"/>
  <c r="C84" i="1"/>
  <c r="E84" i="1"/>
  <c r="C51" i="1"/>
  <c r="E51" i="1"/>
  <c r="C43" i="1"/>
  <c r="D43" i="1"/>
  <c r="E43" i="1"/>
  <c r="E27" i="1"/>
  <c r="C27" i="1"/>
  <c r="G19" i="1"/>
  <c r="G39" i="1" s="1"/>
  <c r="G56" i="1" s="1"/>
  <c r="G75" i="1" s="1"/>
  <c r="H19" i="1"/>
  <c r="H39" i="1" s="1"/>
  <c r="H56" i="1" s="1"/>
  <c r="H75" i="1" s="1"/>
  <c r="I19" i="1"/>
  <c r="I39" i="1" s="1"/>
  <c r="I56" i="1" s="1"/>
  <c r="I75" i="1" s="1"/>
  <c r="J19" i="1"/>
  <c r="J39" i="1" s="1"/>
  <c r="J56" i="1" s="1"/>
  <c r="J75" i="1" s="1"/>
  <c r="K19" i="1"/>
  <c r="K39" i="1" s="1"/>
  <c r="K56" i="1" s="1"/>
  <c r="K75" i="1" s="1"/>
  <c r="L19" i="1"/>
  <c r="L39" i="1" s="1"/>
  <c r="L56" i="1" s="1"/>
  <c r="L75" i="1" s="1"/>
  <c r="M19" i="1"/>
  <c r="M39" i="1" s="1"/>
  <c r="M56" i="1" s="1"/>
  <c r="M75" i="1" s="1"/>
  <c r="N19" i="1"/>
  <c r="N39" i="1" s="1"/>
  <c r="N56" i="1" s="1"/>
  <c r="N75" i="1" s="1"/>
  <c r="O19" i="1"/>
  <c r="O39" i="1" s="1"/>
  <c r="O56" i="1" s="1"/>
  <c r="O75" i="1" s="1"/>
  <c r="P19" i="1"/>
  <c r="P39" i="1" s="1"/>
  <c r="P56" i="1" s="1"/>
  <c r="P75" i="1" s="1"/>
  <c r="Q19" i="1"/>
  <c r="Q39" i="1" s="1"/>
  <c r="Q56" i="1" s="1"/>
  <c r="Q75" i="1" s="1"/>
  <c r="R19" i="1"/>
  <c r="R39" i="1" s="1"/>
  <c r="R56" i="1" s="1"/>
  <c r="R75" i="1" s="1"/>
  <c r="S19" i="1"/>
  <c r="S39" i="1" s="1"/>
  <c r="S56" i="1" s="1"/>
  <c r="S75" i="1" s="1"/>
  <c r="D5" i="1"/>
  <c r="C88" i="1"/>
  <c r="D88" i="1"/>
  <c r="E88" i="1"/>
  <c r="C60" i="1"/>
  <c r="E60" i="1"/>
  <c r="C59" i="1"/>
  <c r="E59" i="1"/>
  <c r="C68" i="1"/>
  <c r="E68" i="1"/>
  <c r="C33" i="1"/>
  <c r="E33" i="1"/>
  <c r="C42" i="1"/>
  <c r="E42" i="1"/>
  <c r="C35" i="1"/>
  <c r="E35" i="1"/>
  <c r="C28" i="1"/>
  <c r="E28" i="1"/>
  <c r="C52" i="1" l="1"/>
  <c r="E52" i="1"/>
  <c r="C49" i="1"/>
  <c r="D49" i="1"/>
  <c r="E49" i="1"/>
  <c r="C9" i="1" l="1"/>
  <c r="D9" i="1"/>
  <c r="E9" i="1"/>
  <c r="C78" i="1"/>
  <c r="E78" i="1"/>
  <c r="C26" i="1"/>
  <c r="E26" i="1"/>
  <c r="C8" i="1"/>
  <c r="D8" i="1"/>
  <c r="E8" i="1"/>
  <c r="C10" i="1"/>
  <c r="D10" i="1"/>
  <c r="E10" i="1"/>
  <c r="C48" i="1"/>
  <c r="E48" i="1"/>
  <c r="F19" i="1" l="1"/>
  <c r="D86" i="1"/>
  <c r="C31" i="1"/>
  <c r="E31" i="1"/>
  <c r="D83" i="1"/>
  <c r="C82" i="1"/>
  <c r="C81" i="1"/>
  <c r="C79" i="1"/>
  <c r="C83" i="1"/>
  <c r="E82" i="1"/>
  <c r="E81" i="1"/>
  <c r="E79" i="1"/>
  <c r="E83" i="1"/>
  <c r="E86" i="1"/>
  <c r="C86" i="1"/>
  <c r="D64" i="1"/>
  <c r="E64" i="1"/>
  <c r="E67" i="1"/>
  <c r="E66" i="1"/>
  <c r="E61" i="1"/>
  <c r="C64" i="1"/>
  <c r="C67" i="1"/>
  <c r="C66" i="1"/>
  <c r="C61" i="1"/>
  <c r="E62" i="1"/>
  <c r="C62" i="1"/>
  <c r="C46" i="1"/>
  <c r="E46" i="1"/>
  <c r="C50" i="1"/>
  <c r="E50" i="1"/>
  <c r="C45" i="1"/>
  <c r="E45" i="1"/>
  <c r="C47" i="1"/>
  <c r="E47" i="1"/>
  <c r="E44" i="1"/>
  <c r="C44" i="1"/>
  <c r="C23" i="1"/>
  <c r="E23" i="1"/>
  <c r="C24" i="1"/>
  <c r="E24" i="1"/>
  <c r="C30" i="1"/>
  <c r="E30" i="1"/>
  <c r="C22" i="1"/>
  <c r="E22" i="1"/>
  <c r="E32" i="1"/>
  <c r="C32" i="1"/>
  <c r="E4" i="1"/>
  <c r="E7" i="1"/>
  <c r="E6" i="1"/>
  <c r="E5" i="1"/>
  <c r="D7" i="1"/>
  <c r="D6" i="1"/>
  <c r="C4" i="1"/>
  <c r="C7" i="1"/>
  <c r="C6" i="1"/>
  <c r="C5" i="1"/>
  <c r="T19" i="1" l="1"/>
  <c r="T39" i="1" s="1"/>
  <c r="T56" i="1" s="1"/>
  <c r="T75" i="1" s="1"/>
  <c r="F39" i="1"/>
  <c r="F56" i="1"/>
  <c r="F75" i="1"/>
</calcChain>
</file>

<file path=xl/sharedStrings.xml><?xml version="1.0" encoding="utf-8"?>
<sst xmlns="http://schemas.openxmlformats.org/spreadsheetml/2006/main" count="172" uniqueCount="134">
  <si>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</si>
  <si>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</si>
  <si>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</si>
  <si>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</si>
  <si>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</si>
  <si>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</si>
  <si>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</si>
  <si>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</si>
  <si>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</si>
  <si>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</si>
  <si>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</si>
  <si>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</si>
  <si>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</si>
  <si>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</si>
  <si>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</si>
  <si>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</si>
  <si>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</si>
  <si>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</si>
  <si>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</si>
  <si>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</si>
  <si>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</si>
  <si>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</si>
  <si>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</si>
  <si>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</si>
  <si>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</si>
  <si>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</si>
  <si>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</si>
  <si>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</si>
  <si>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 xml:space="preserve">David </t>
  </si>
  <si>
    <t>Ingle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</si>
  <si>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</si>
  <si>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</si>
  <si>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</si>
  <si>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</si>
  <si>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</si>
  <si>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</si>
  <si>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</si>
  <si>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</si>
  <si>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</si>
  <si>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</si>
  <si>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</si>
  <si>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</si>
  <si>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</si>
  <si>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</si>
  <si>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</si>
  <si>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</si>
  <si>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</si>
  <si>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</si>
  <si>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</si>
  <si>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</si>
  <si>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</si>
  <si>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</si>
  <si>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</si>
  <si>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</si>
  <si>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</si>
  <si>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</si>
  <si>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</si>
  <si>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</si>
  <si>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</si>
  <si>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Johnson</t>
  </si>
  <si>
    <t>Mark</t>
  </si>
  <si>
    <t>Crabtree</t>
  </si>
  <si>
    <t>Jane</t>
  </si>
  <si>
    <t>Hazel</t>
  </si>
  <si>
    <t>Berrett</t>
  </si>
  <si>
    <t xml:space="preserve">Harry </t>
  </si>
  <si>
    <t xml:space="preserve">Sarah </t>
  </si>
  <si>
    <t>Cumber</t>
  </si>
  <si>
    <t>Joanne</t>
  </si>
  <si>
    <t>Arundale</t>
  </si>
  <si>
    <t>Rachel</t>
  </si>
  <si>
    <t>Haigh</t>
  </si>
  <si>
    <t>Rainbow</t>
  </si>
  <si>
    <t>Bryony</t>
  </si>
  <si>
    <t>Baron</t>
  </si>
  <si>
    <t>Standish</t>
  </si>
  <si>
    <t>Geoff</t>
  </si>
  <si>
    <t xml:space="preserve">Paul </t>
  </si>
  <si>
    <t>Bateman</t>
  </si>
  <si>
    <t>Hadfield</t>
  </si>
  <si>
    <t>Steve</t>
  </si>
  <si>
    <t>Wilford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</si>
  <si>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</si>
  <si>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</si>
  <si>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</si>
  <si>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</si>
  <si>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</si>
  <si>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</si>
  <si>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</si>
  <si>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</si>
  <si>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</si>
  <si>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</si>
  <si>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>Liversedge Half 3rd March</t>
  </si>
  <si>
    <t>Keighley 5k 10th March</t>
  </si>
  <si>
    <t>Leeds Roundhay Park 5k     21st April</t>
  </si>
  <si>
    <t>Melmerby 10k Ripon 5th May</t>
  </si>
  <si>
    <t>Northowram 5 Mile   2nd June</t>
  </si>
  <si>
    <t>Lindley 10k     30th June</t>
  </si>
  <si>
    <t>Ilkley Half 14th July</t>
  </si>
  <si>
    <t>York 10k       4th August</t>
  </si>
  <si>
    <t>Vale of York Half         8th September</t>
  </si>
  <si>
    <t xml:space="preserve">Tadcaster         10 mile          17th November    </t>
  </si>
  <si>
    <t>Dewsbury 10k            2th February TBC</t>
  </si>
  <si>
    <t xml:space="preserve">Kate </t>
  </si>
  <si>
    <t>Fradley</t>
  </si>
  <si>
    <t>Heidi</t>
  </si>
  <si>
    <t>Franklin</t>
  </si>
  <si>
    <t>Margaret</t>
  </si>
  <si>
    <t>Deacon</t>
  </si>
  <si>
    <t>Dennis</t>
  </si>
  <si>
    <t>O'Keefe</t>
  </si>
  <si>
    <t>Melanie</t>
  </si>
  <si>
    <t>Dyson</t>
  </si>
  <si>
    <t>Morley 10k    06th October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</si>
  <si>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</si>
  <si>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</si>
  <si>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</si>
  <si>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</si>
  <si>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</si>
  <si>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</si>
  <si>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</si>
  <si>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</si>
  <si>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 xml:space="preserve">Littlerborough Charity 5k 27th Aug </t>
  </si>
  <si>
    <t>Ben</t>
  </si>
  <si>
    <t>Crowther</t>
  </si>
  <si>
    <t>Amy</t>
  </si>
  <si>
    <t>Radford</t>
  </si>
  <si>
    <t>Meltham 10k 26th Jan</t>
  </si>
  <si>
    <t>Myerscough 10 mile    1st December</t>
  </si>
  <si>
    <t>Denton</t>
  </si>
  <si>
    <t xml:space="preserve">Alice </t>
  </si>
  <si>
    <t>Vick</t>
  </si>
  <si>
    <t>Dene</t>
  </si>
  <si>
    <t>Townend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</si>
</sst>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4" fillId="0" borderId="0" xfId="0" applyFont="1"/>
    <xf numFmtId="0" fontId="15" fillId="0" borderId="2" xfId="1" applyFont="1" applyBorder="1" applyAlignment="1">
      <alignment horizontal="center" vertical="center"/>
    </xf>
    <xf numFmtId="0" fontId="8" fillId="0" borderId="2" xfId="1" applyFont="1" applyBorder="1"/>
    <xf numFmtId="0" fontId="14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0" xfId="1" applyFont="1" applyBorder="1" applyAlignment="1">
      <alignment horizontal="center"/>
    </xf>
    <xf numFmtId="0" fontId="9" fillId="0" borderId="11" xfId="1" applyFont="1" applyBorder="1"/>
    <xf numFmtId="0" fontId="15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0"/>
  <sheetViews>
    <sheetView tabSelected="1" topLeftCell="A64" zoomScale="75" zoomScaleNormal="75" workbookViewId="0">
      <selection activeCell="A78" sqref="A78:T89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12.109375" style="11" customWidth="1"/>
    <col min="7" max="7" width="12.5546875" style="11" customWidth="1"/>
    <col min="8" max="8" width="12.33203125" style="11" customWidth="1"/>
    <col min="9" max="9" width="11.6640625" style="11" customWidth="1"/>
    <col min="10" max="10" width="13.44140625" style="11" customWidth="1"/>
    <col min="11" max="13" width="12.6640625" style="11" customWidth="1"/>
    <col min="14" max="14" width="13.109375" style="11" customWidth="1"/>
    <col min="15" max="15" width="14.6640625" style="11" customWidth="1"/>
    <col min="16" max="16" width="12.5546875" style="11" customWidth="1"/>
    <col min="17" max="17" width="14.44140625" style="11" customWidth="1"/>
    <col min="18" max="18" width="12.88671875" style="11" customWidth="1"/>
    <col min="19" max="19" width="12.77734375" style="11" customWidth="1"/>
    <col min="20" max="20" width="12.6640625" style="11" customWidth="1"/>
    <col min="21" max="16384" width="9.109375" style="11"/>
  </cols>
  <sheetData>
    <row r="1" spans="1:23" s="1" customFormat="1" ht="25.2" customHeight="1" thickTop="1" thickBot="1" x14ac:dyDescent="0.35">
      <c r="A1" s="37" t="s">
        <v>0</v>
      </c>
      <c r="B1" s="38"/>
      <c r="C1" s="38"/>
      <c r="D1" s="38"/>
      <c r="E1" s="38"/>
      <c r="F1" s="28" t="s">
        <v>92</v>
      </c>
      <c r="G1" s="28" t="s">
        <v>93</v>
      </c>
      <c r="H1" s="28" t="s">
        <v>94</v>
      </c>
      <c r="I1" s="28" t="s">
        <v>95</v>
      </c>
      <c r="J1" s="30" t="s">
        <v>96</v>
      </c>
      <c r="K1" s="28" t="s">
        <v>97</v>
      </c>
      <c r="L1" s="28" t="s">
        <v>98</v>
      </c>
      <c r="M1" s="28" t="s">
        <v>99</v>
      </c>
      <c r="N1" s="28" t="s">
        <v>122</v>
      </c>
      <c r="O1" s="28" t="s">
        <v>100</v>
      </c>
      <c r="P1" s="28" t="s">
        <v>113</v>
      </c>
      <c r="Q1" s="28" t="s">
        <v>101</v>
      </c>
      <c r="R1" s="28" t="s">
        <v>128</v>
      </c>
      <c r="S1" s="30" t="s">
        <v>127</v>
      </c>
      <c r="T1" s="32" t="s">
        <v>102</v>
      </c>
      <c r="W1" s="12">
        <v>18</v>
      </c>
    </row>
    <row r="2" spans="1:23" s="1" customFormat="1" ht="16.8" customHeight="1" thickTop="1" thickBot="1" x14ac:dyDescent="0.35">
      <c r="A2" s="44" t="s">
        <v>1</v>
      </c>
      <c r="B2" s="44"/>
      <c r="C2" s="45" t="s">
        <v>2</v>
      </c>
      <c r="D2" s="47" t="s">
        <v>3</v>
      </c>
      <c r="E2" s="45" t="s">
        <v>4</v>
      </c>
      <c r="F2" s="29"/>
      <c r="G2" s="33"/>
      <c r="H2" s="29"/>
      <c r="I2" s="29"/>
      <c r="J2" s="31"/>
      <c r="K2" s="29"/>
      <c r="L2" s="29"/>
      <c r="M2" s="29"/>
      <c r="N2" s="29"/>
      <c r="O2" s="29"/>
      <c r="P2" s="29"/>
      <c r="Q2" s="29"/>
      <c r="R2" s="29"/>
      <c r="S2" s="31"/>
      <c r="T2" s="33"/>
    </row>
    <row r="3" spans="1:23" s="1" customFormat="1" ht="20.7" customHeight="1" thickTop="1" thickBot="1" x14ac:dyDescent="0.35">
      <c r="A3" s="2" t="s">
        <v>5</v>
      </c>
      <c r="B3" s="2" t="s">
        <v>6</v>
      </c>
      <c r="C3" s="46"/>
      <c r="D3" s="48"/>
      <c r="E3" s="46"/>
      <c r="F3" s="29"/>
      <c r="G3" s="34"/>
      <c r="H3" s="29"/>
      <c r="I3" s="29"/>
      <c r="J3" s="31"/>
      <c r="K3" s="29"/>
      <c r="L3" s="29"/>
      <c r="M3" s="29"/>
      <c r="N3" s="29"/>
      <c r="O3" s="29"/>
      <c r="P3" s="29"/>
      <c r="Q3" s="29"/>
      <c r="R3" s="29"/>
      <c r="S3" s="31"/>
      <c r="T3" s="34"/>
    </row>
    <row r="4" spans="1:23" s="6" customFormat="1" ht="18.600000000000001" thickTop="1" x14ac:dyDescent="0.35">
      <c r="A4" s="3" t="s">
        <v>15</v>
      </c>
      <c r="B4" s="3" t="s">
        <v>16</v>
      </c>
      <c r="C4" s="4">
        <f t="shared" ref="C4:C15" si="0">SUM(F4:T4)</f>
        <v>210</v>
      </c>
      <c r="D4" s="4">
        <f>SUM(F4:T4)-H4-K4-I4-M4-T4</f>
        <v>119</v>
      </c>
      <c r="E4" s="4">
        <f t="shared" ref="E4:E15" si="1">COUNT(F4:T4)</f>
        <v>11</v>
      </c>
      <c r="F4" s="5">
        <v>20</v>
      </c>
      <c r="G4" s="5">
        <v>20</v>
      </c>
      <c r="H4" s="12">
        <v>19</v>
      </c>
      <c r="I4" s="12">
        <v>18</v>
      </c>
      <c r="J4" s="5"/>
      <c r="K4" s="12">
        <v>17</v>
      </c>
      <c r="L4" s="5">
        <v>20</v>
      </c>
      <c r="M4" s="12">
        <v>19</v>
      </c>
      <c r="N4" s="5"/>
      <c r="O4" s="5">
        <v>20</v>
      </c>
      <c r="P4" s="5">
        <v>20</v>
      </c>
      <c r="Q4" s="5"/>
      <c r="R4" s="5">
        <v>19</v>
      </c>
      <c r="S4" s="5"/>
      <c r="T4" s="12">
        <v>18</v>
      </c>
      <c r="U4" s="12"/>
    </row>
    <row r="5" spans="1:23" s="6" customFormat="1" ht="18" x14ac:dyDescent="0.35">
      <c r="A5" s="3" t="s">
        <v>17</v>
      </c>
      <c r="B5" s="3" t="s">
        <v>20</v>
      </c>
      <c r="C5" s="4">
        <f t="shared" si="0"/>
        <v>76</v>
      </c>
      <c r="D5" s="4">
        <f>SUM(F5:T5)-G5-H5</f>
        <v>76</v>
      </c>
      <c r="E5" s="4">
        <f t="shared" si="1"/>
        <v>4</v>
      </c>
      <c r="F5" s="5"/>
      <c r="G5" s="5"/>
      <c r="H5" s="5"/>
      <c r="I5" s="5"/>
      <c r="J5" s="5">
        <v>18</v>
      </c>
      <c r="K5" s="5"/>
      <c r="L5" s="5"/>
      <c r="M5" s="5"/>
      <c r="N5" s="5"/>
      <c r="O5" s="5"/>
      <c r="P5" s="5"/>
      <c r="Q5" s="5"/>
      <c r="R5" s="5">
        <v>18</v>
      </c>
      <c r="S5" s="5">
        <v>20</v>
      </c>
      <c r="T5" s="5">
        <v>20</v>
      </c>
    </row>
    <row r="6" spans="1:23" s="6" customFormat="1" ht="18" x14ac:dyDescent="0.35">
      <c r="A6" s="3" t="s">
        <v>43</v>
      </c>
      <c r="B6" s="3" t="s">
        <v>44</v>
      </c>
      <c r="C6" s="4">
        <f t="shared" si="0"/>
        <v>75</v>
      </c>
      <c r="D6" s="4">
        <f>SUM(F6:T6)</f>
        <v>75</v>
      </c>
      <c r="E6" s="4">
        <f t="shared" si="1"/>
        <v>4</v>
      </c>
      <c r="F6" s="5"/>
      <c r="G6" s="5"/>
      <c r="H6" s="5"/>
      <c r="I6" s="5">
        <v>20</v>
      </c>
      <c r="J6" s="5">
        <v>20</v>
      </c>
      <c r="K6" s="5">
        <v>18</v>
      </c>
      <c r="L6" s="5"/>
      <c r="M6" s="5"/>
      <c r="N6" s="5"/>
      <c r="O6" s="5"/>
      <c r="P6" s="5"/>
      <c r="Q6" s="5"/>
      <c r="R6" s="5">
        <v>17</v>
      </c>
      <c r="S6" s="5"/>
      <c r="T6" s="5"/>
    </row>
    <row r="7" spans="1:23" s="6" customFormat="1" ht="18" x14ac:dyDescent="0.35">
      <c r="A7" s="3" t="s">
        <v>33</v>
      </c>
      <c r="B7" s="3" t="s">
        <v>34</v>
      </c>
      <c r="C7" s="4">
        <f t="shared" si="0"/>
        <v>60</v>
      </c>
      <c r="D7" s="4">
        <f>SUM(F7:T7)</f>
        <v>60</v>
      </c>
      <c r="E7" s="4">
        <f t="shared" si="1"/>
        <v>3</v>
      </c>
      <c r="F7" s="5"/>
      <c r="G7" s="5"/>
      <c r="H7" s="5"/>
      <c r="I7" s="5"/>
      <c r="J7" s="5"/>
      <c r="K7" s="5"/>
      <c r="L7" s="5"/>
      <c r="M7" s="5"/>
      <c r="N7" s="5">
        <v>20</v>
      </c>
      <c r="O7" s="5"/>
      <c r="P7" s="5"/>
      <c r="Q7" s="5">
        <v>20</v>
      </c>
      <c r="R7" s="5">
        <v>20</v>
      </c>
      <c r="S7" s="5"/>
      <c r="T7" s="5"/>
    </row>
    <row r="8" spans="1:23" s="6" customFormat="1" ht="18.600000000000001" customHeight="1" x14ac:dyDescent="0.35">
      <c r="A8" s="3" t="s">
        <v>66</v>
      </c>
      <c r="B8" s="3" t="s">
        <v>67</v>
      </c>
      <c r="C8" s="4">
        <f t="shared" si="0"/>
        <v>55</v>
      </c>
      <c r="D8" s="4">
        <f>SUM(F8:T8)</f>
        <v>55</v>
      </c>
      <c r="E8" s="4">
        <f t="shared" si="1"/>
        <v>3</v>
      </c>
      <c r="F8" s="5"/>
      <c r="G8" s="5"/>
      <c r="H8" s="5"/>
      <c r="I8" s="5"/>
      <c r="J8" s="5">
        <v>17</v>
      </c>
      <c r="K8" s="5"/>
      <c r="L8" s="5">
        <v>19</v>
      </c>
      <c r="M8" s="5"/>
      <c r="N8" s="5">
        <v>19</v>
      </c>
      <c r="O8" s="5"/>
      <c r="P8" s="5"/>
      <c r="Q8" s="5"/>
      <c r="R8" s="5"/>
      <c r="S8" s="5"/>
      <c r="T8" s="5"/>
    </row>
    <row r="9" spans="1:23" s="6" customFormat="1" ht="18.600000000000001" customHeight="1" x14ac:dyDescent="0.35">
      <c r="A9" s="3" t="s">
        <v>48</v>
      </c>
      <c r="B9" s="3" t="s">
        <v>72</v>
      </c>
      <c r="C9" s="4">
        <f t="shared" si="0"/>
        <v>55</v>
      </c>
      <c r="D9" s="4">
        <f>SUM(F9:T9)</f>
        <v>55</v>
      </c>
      <c r="E9" s="4">
        <f t="shared" si="1"/>
        <v>3</v>
      </c>
      <c r="F9" s="5"/>
      <c r="G9" s="5"/>
      <c r="H9" s="5">
        <v>20</v>
      </c>
      <c r="I9" s="5">
        <v>19</v>
      </c>
      <c r="J9" s="5"/>
      <c r="K9" s="5"/>
      <c r="L9" s="5"/>
      <c r="M9" s="5"/>
      <c r="N9" s="5"/>
      <c r="O9" s="5"/>
      <c r="P9" s="5"/>
      <c r="Q9" s="5"/>
      <c r="R9" s="5"/>
      <c r="S9" s="5"/>
      <c r="T9" s="5">
        <v>16</v>
      </c>
    </row>
    <row r="10" spans="1:23" s="6" customFormat="1" ht="18.600000000000001" customHeight="1" x14ac:dyDescent="0.35">
      <c r="A10" s="3" t="s">
        <v>65</v>
      </c>
      <c r="B10" s="3" t="s">
        <v>59</v>
      </c>
      <c r="C10" s="4">
        <f t="shared" si="0"/>
        <v>20</v>
      </c>
      <c r="D10" s="4">
        <f>SUM(F10:T10)</f>
        <v>20</v>
      </c>
      <c r="E10" s="4">
        <f t="shared" si="1"/>
        <v>1</v>
      </c>
      <c r="F10" s="5"/>
      <c r="G10" s="5"/>
      <c r="H10" s="5"/>
      <c r="I10" s="5"/>
      <c r="J10" s="5"/>
      <c r="K10" s="5">
        <v>20</v>
      </c>
      <c r="L10" s="5"/>
      <c r="M10" s="5"/>
      <c r="N10" s="5"/>
      <c r="O10" s="5"/>
      <c r="P10" s="5"/>
      <c r="Q10" s="5"/>
      <c r="R10" s="5"/>
      <c r="S10" s="5"/>
      <c r="T10" s="5"/>
    </row>
    <row r="11" spans="1:23" s="6" customFormat="1" ht="18" x14ac:dyDescent="0.35">
      <c r="A11" s="3" t="s">
        <v>123</v>
      </c>
      <c r="B11" s="3" t="s">
        <v>124</v>
      </c>
      <c r="C11" s="4">
        <f t="shared" si="0"/>
        <v>20</v>
      </c>
      <c r="D11" s="4">
        <f>SUM(F11:T11)-G11-H11</f>
        <v>20</v>
      </c>
      <c r="E11" s="4">
        <f t="shared" si="1"/>
        <v>1</v>
      </c>
      <c r="F11" s="5"/>
      <c r="G11" s="12"/>
      <c r="H11" s="5"/>
      <c r="I11" s="5"/>
      <c r="J11" s="5"/>
      <c r="K11" s="5"/>
      <c r="L11" s="5"/>
      <c r="M11" s="5">
        <v>20</v>
      </c>
      <c r="N11" s="5"/>
      <c r="O11" s="5"/>
      <c r="P11" s="5"/>
      <c r="Q11" s="5"/>
      <c r="R11" s="5"/>
      <c r="S11" s="5"/>
      <c r="T11" s="5"/>
    </row>
    <row r="12" spans="1:23" s="6" customFormat="1" ht="18" x14ac:dyDescent="0.35">
      <c r="A12" s="3" t="s">
        <v>15</v>
      </c>
      <c r="B12" s="3" t="s">
        <v>106</v>
      </c>
      <c r="C12" s="4">
        <f t="shared" si="0"/>
        <v>19</v>
      </c>
      <c r="D12" s="4">
        <f>SUM(F12:T12)</f>
        <v>19</v>
      </c>
      <c r="E12" s="4">
        <f t="shared" si="1"/>
        <v>1</v>
      </c>
      <c r="F12" s="5"/>
      <c r="G12" s="5"/>
      <c r="H12" s="5"/>
      <c r="I12" s="5"/>
      <c r="J12" s="5">
        <v>19</v>
      </c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3" s="6" customFormat="1" ht="18" x14ac:dyDescent="0.35">
      <c r="A13" s="3" t="s">
        <v>42</v>
      </c>
      <c r="B13" s="3" t="s">
        <v>114</v>
      </c>
      <c r="C13" s="4">
        <f t="shared" si="0"/>
        <v>19</v>
      </c>
      <c r="D13" s="4">
        <f>SUM(F13:T13)</f>
        <v>19</v>
      </c>
      <c r="E13" s="4">
        <f t="shared" si="1"/>
        <v>1</v>
      </c>
      <c r="F13" s="5"/>
      <c r="G13" s="5"/>
      <c r="H13" s="5"/>
      <c r="I13" s="5"/>
      <c r="J13" s="5"/>
      <c r="K13" s="5">
        <v>19</v>
      </c>
      <c r="L13" s="5"/>
      <c r="M13" s="5"/>
      <c r="N13" s="5"/>
      <c r="O13" s="5"/>
      <c r="P13" s="5"/>
      <c r="Q13" s="5"/>
      <c r="R13" s="5"/>
      <c r="S13" s="5"/>
      <c r="T13" s="5"/>
    </row>
    <row r="14" spans="1:23" s="6" customFormat="1" ht="18" x14ac:dyDescent="0.35">
      <c r="A14" s="3" t="s">
        <v>51</v>
      </c>
      <c r="B14" s="3" t="s">
        <v>52</v>
      </c>
      <c r="C14" s="4">
        <f t="shared" si="0"/>
        <v>19</v>
      </c>
      <c r="D14" s="4">
        <f>SUM(F14:T14)</f>
        <v>19</v>
      </c>
      <c r="E14" s="4">
        <f t="shared" si="1"/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19</v>
      </c>
    </row>
    <row r="15" spans="1:23" s="6" customFormat="1" ht="18" x14ac:dyDescent="0.35">
      <c r="A15" s="3" t="s">
        <v>37</v>
      </c>
      <c r="B15" s="3" t="s">
        <v>129</v>
      </c>
      <c r="C15" s="4">
        <f t="shared" si="0"/>
        <v>17</v>
      </c>
      <c r="D15" s="4">
        <f>SUM(F15:T15)</f>
        <v>17</v>
      </c>
      <c r="E15" s="4">
        <f t="shared" si="1"/>
        <v>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v>17</v>
      </c>
    </row>
    <row r="16" spans="1:23" s="6" customFormat="1" ht="18" x14ac:dyDescent="0.35">
      <c r="A16" s="3"/>
      <c r="B16" s="3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8" x14ac:dyDescent="0.35">
      <c r="A17" s="7"/>
      <c r="B17" s="7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T17" s="9"/>
    </row>
    <row r="18" spans="1:20" s="1" customFormat="1" ht="15" thickBot="1" x14ac:dyDescent="0.35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20" s="1" customFormat="1" ht="26.7" customHeight="1" thickTop="1" thickBot="1" x14ac:dyDescent="0.35">
      <c r="A19" s="43" t="s">
        <v>7</v>
      </c>
      <c r="B19" s="43"/>
      <c r="C19" s="43"/>
      <c r="D19" s="43"/>
      <c r="E19" s="43"/>
      <c r="F19" s="35" t="str">
        <f t="shared" ref="F19:T19" si="2">F1</f>
        <v>Liversedge Half 3rd March</v>
      </c>
      <c r="G19" s="35" t="str">
        <f t="shared" si="2"/>
        <v>Keighley 5k 10th March</v>
      </c>
      <c r="H19" s="35" t="str">
        <f t="shared" si="2"/>
        <v>Leeds Roundhay Park 5k     21st April</v>
      </c>
      <c r="I19" s="35" t="str">
        <f t="shared" si="2"/>
        <v>Melmerby 10k Ripon 5th May</v>
      </c>
      <c r="J19" s="35" t="str">
        <f t="shared" si="2"/>
        <v>Northowram 5 Mile   2nd June</v>
      </c>
      <c r="K19" s="35" t="str">
        <f t="shared" si="2"/>
        <v>Lindley 10k     30th June</v>
      </c>
      <c r="L19" s="35" t="str">
        <f t="shared" si="2"/>
        <v>Ilkley Half 14th July</v>
      </c>
      <c r="M19" s="35" t="str">
        <f t="shared" si="2"/>
        <v>York 10k       4th August</v>
      </c>
      <c r="N19" s="35" t="str">
        <f t="shared" si="2"/>
        <v xml:space="preserve">Littlerborough Charity 5k 27th Aug </v>
      </c>
      <c r="O19" s="35" t="str">
        <f t="shared" si="2"/>
        <v>Vale of York Half         8th September</v>
      </c>
      <c r="P19" s="35" t="str">
        <f t="shared" si="2"/>
        <v>Morley 10k    06th October</v>
      </c>
      <c r="Q19" s="35" t="str">
        <f t="shared" si="2"/>
        <v xml:space="preserve">Tadcaster         10 mile          17th November    </v>
      </c>
      <c r="R19" s="35" t="str">
        <f t="shared" si="2"/>
        <v>Myerscough 10 mile    1st December</v>
      </c>
      <c r="S19" s="35" t="str">
        <f t="shared" si="2"/>
        <v>Meltham 10k 26th Jan</v>
      </c>
      <c r="T19" s="35" t="str">
        <f t="shared" si="2"/>
        <v>Dewsbury 10k            2th February TBC</v>
      </c>
    </row>
    <row r="20" spans="1:20" s="1" customFormat="1" ht="16.8" thickTop="1" thickBot="1" x14ac:dyDescent="0.35">
      <c r="A20" s="44" t="s">
        <v>1</v>
      </c>
      <c r="B20" s="44"/>
      <c r="C20" s="41" t="s">
        <v>2</v>
      </c>
      <c r="D20" s="39" t="s">
        <v>3</v>
      </c>
      <c r="E20" s="41" t="s">
        <v>4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s="1" customFormat="1" ht="19.2" customHeight="1" thickTop="1" thickBot="1" x14ac:dyDescent="0.35">
      <c r="A21" s="2" t="s">
        <v>5</v>
      </c>
      <c r="B21" s="2" t="s">
        <v>6</v>
      </c>
      <c r="C21" s="42"/>
      <c r="D21" s="40"/>
      <c r="E21" s="42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s="6" customFormat="1" ht="18.600000000000001" thickTop="1" x14ac:dyDescent="0.35">
      <c r="A22" s="3" t="s">
        <v>45</v>
      </c>
      <c r="B22" s="3" t="s">
        <v>44</v>
      </c>
      <c r="C22" s="4">
        <f t="shared" ref="C22:C35" si="3">SUM(F22:T22)</f>
        <v>139</v>
      </c>
      <c r="D22" s="4">
        <f>SUM(F22:T22)-R22</f>
        <v>120</v>
      </c>
      <c r="E22" s="4">
        <f t="shared" ref="E22:E35" si="4">COUNT(F22:T22)</f>
        <v>7</v>
      </c>
      <c r="F22" s="5"/>
      <c r="G22" s="5"/>
      <c r="H22" s="5"/>
      <c r="I22" s="5">
        <v>20</v>
      </c>
      <c r="J22" s="5">
        <v>20</v>
      </c>
      <c r="K22" s="5">
        <v>20</v>
      </c>
      <c r="L22" s="5"/>
      <c r="M22" s="5">
        <v>20</v>
      </c>
      <c r="N22" s="5"/>
      <c r="O22" s="5">
        <v>20</v>
      </c>
      <c r="P22" s="5"/>
      <c r="Q22" s="5"/>
      <c r="R22" s="12">
        <v>19</v>
      </c>
      <c r="S22" s="5">
        <v>20</v>
      </c>
      <c r="T22" s="12"/>
    </row>
    <row r="23" spans="1:20" s="6" customFormat="1" ht="18" x14ac:dyDescent="0.35">
      <c r="A23" s="3" t="s">
        <v>30</v>
      </c>
      <c r="B23" s="3" t="s">
        <v>31</v>
      </c>
      <c r="C23" s="4">
        <f t="shared" si="3"/>
        <v>147</v>
      </c>
      <c r="D23" s="4">
        <f>SUM(F23:T23)-O23-T23</f>
        <v>114</v>
      </c>
      <c r="E23" s="4">
        <f t="shared" si="4"/>
        <v>8</v>
      </c>
      <c r="F23" s="5">
        <v>19</v>
      </c>
      <c r="G23" s="5"/>
      <c r="H23" s="5"/>
      <c r="I23" s="5"/>
      <c r="J23" s="5">
        <v>19</v>
      </c>
      <c r="K23" s="5">
        <v>18</v>
      </c>
      <c r="L23" s="5">
        <v>20</v>
      </c>
      <c r="M23" s="5"/>
      <c r="N23" s="5">
        <v>20</v>
      </c>
      <c r="O23" s="12">
        <v>17</v>
      </c>
      <c r="P23" s="5"/>
      <c r="Q23" s="12"/>
      <c r="R23" s="5">
        <v>18</v>
      </c>
      <c r="S23" s="5"/>
      <c r="T23" s="12">
        <v>16</v>
      </c>
    </row>
    <row r="24" spans="1:20" s="6" customFormat="1" ht="18" x14ac:dyDescent="0.35">
      <c r="A24" s="3" t="s">
        <v>28</v>
      </c>
      <c r="B24" s="3" t="s">
        <v>29</v>
      </c>
      <c r="C24" s="4">
        <f t="shared" si="3"/>
        <v>131</v>
      </c>
      <c r="D24" s="4">
        <f>SUM(F24:T24)-O24-T24</f>
        <v>103</v>
      </c>
      <c r="E24" s="4">
        <f t="shared" si="4"/>
        <v>8</v>
      </c>
      <c r="F24" s="5">
        <v>18</v>
      </c>
      <c r="G24" s="5"/>
      <c r="H24" s="5"/>
      <c r="I24" s="5"/>
      <c r="J24" s="5">
        <v>17</v>
      </c>
      <c r="K24" s="5">
        <v>17</v>
      </c>
      <c r="L24" s="5"/>
      <c r="M24" s="5"/>
      <c r="N24" s="5"/>
      <c r="O24" s="12">
        <v>14</v>
      </c>
      <c r="P24" s="5"/>
      <c r="Q24" s="5">
        <v>18</v>
      </c>
      <c r="R24" s="5">
        <v>16</v>
      </c>
      <c r="S24" s="5">
        <v>17</v>
      </c>
      <c r="T24" s="12">
        <v>14</v>
      </c>
    </row>
    <row r="25" spans="1:20" s="6" customFormat="1" ht="18" x14ac:dyDescent="0.35">
      <c r="A25" s="3" t="s">
        <v>125</v>
      </c>
      <c r="B25" s="3" t="s">
        <v>126</v>
      </c>
      <c r="C25" s="4">
        <f t="shared" si="3"/>
        <v>95</v>
      </c>
      <c r="D25" s="4">
        <f t="shared" ref="D25:D35" si="5">SUM(F25:T25)</f>
        <v>95</v>
      </c>
      <c r="E25" s="4">
        <f t="shared" si="4"/>
        <v>5</v>
      </c>
      <c r="F25" s="5"/>
      <c r="G25" s="5"/>
      <c r="H25" s="5"/>
      <c r="I25" s="5"/>
      <c r="J25" s="5"/>
      <c r="K25" s="5"/>
      <c r="L25" s="5"/>
      <c r="M25" s="5">
        <v>19</v>
      </c>
      <c r="N25" s="5">
        <v>19</v>
      </c>
      <c r="O25" s="5">
        <v>19</v>
      </c>
      <c r="P25" s="5"/>
      <c r="Q25" s="5">
        <v>19</v>
      </c>
      <c r="R25" s="5"/>
      <c r="S25" s="5">
        <v>19</v>
      </c>
      <c r="T25" s="12"/>
    </row>
    <row r="26" spans="1:20" s="6" customFormat="1" ht="18" x14ac:dyDescent="0.35">
      <c r="A26" s="3" t="s">
        <v>68</v>
      </c>
      <c r="B26" s="3" t="s">
        <v>69</v>
      </c>
      <c r="C26" s="4">
        <f t="shared" si="3"/>
        <v>93</v>
      </c>
      <c r="D26" s="4">
        <f t="shared" si="5"/>
        <v>93</v>
      </c>
      <c r="E26" s="4">
        <f t="shared" si="4"/>
        <v>5</v>
      </c>
      <c r="F26" s="5">
        <v>20</v>
      </c>
      <c r="G26" s="5">
        <v>19</v>
      </c>
      <c r="H26" s="5"/>
      <c r="I26" s="5"/>
      <c r="J26" s="5"/>
      <c r="K26" s="5">
        <v>16</v>
      </c>
      <c r="L26" s="5"/>
      <c r="M26" s="5"/>
      <c r="N26" s="5"/>
      <c r="O26" s="5">
        <v>18</v>
      </c>
      <c r="P26" s="5"/>
      <c r="Q26" s="5"/>
      <c r="R26" s="5"/>
      <c r="S26" s="5"/>
      <c r="T26" s="5">
        <v>20</v>
      </c>
    </row>
    <row r="27" spans="1:20" s="6" customFormat="1" ht="18" x14ac:dyDescent="0.35">
      <c r="A27" s="3" t="s">
        <v>56</v>
      </c>
      <c r="B27" s="3" t="s">
        <v>57</v>
      </c>
      <c r="C27" s="4">
        <f t="shared" si="3"/>
        <v>57</v>
      </c>
      <c r="D27" s="4">
        <f t="shared" si="5"/>
        <v>57</v>
      </c>
      <c r="E27" s="4">
        <f t="shared" si="4"/>
        <v>3</v>
      </c>
      <c r="F27" s="5"/>
      <c r="G27" s="5">
        <v>20</v>
      </c>
      <c r="H27" s="5"/>
      <c r="I27" s="5">
        <v>19</v>
      </c>
      <c r="J27" s="5">
        <v>18</v>
      </c>
      <c r="K27" s="5"/>
      <c r="L27" s="5"/>
      <c r="M27" s="5"/>
      <c r="N27" s="5"/>
      <c r="O27" s="5"/>
      <c r="P27" s="5"/>
      <c r="Q27" s="5"/>
      <c r="R27" s="5"/>
      <c r="S27" s="5"/>
      <c r="T27" s="12"/>
    </row>
    <row r="28" spans="1:20" s="6" customFormat="1" ht="18" x14ac:dyDescent="0.35">
      <c r="A28" s="3" t="s">
        <v>77</v>
      </c>
      <c r="B28" s="3" t="s">
        <v>78</v>
      </c>
      <c r="C28" s="4">
        <f t="shared" si="3"/>
        <v>40</v>
      </c>
      <c r="D28" s="4">
        <f t="shared" si="5"/>
        <v>40</v>
      </c>
      <c r="E28" s="4">
        <f t="shared" si="4"/>
        <v>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>
        <v>20</v>
      </c>
      <c r="R28" s="5">
        <v>20</v>
      </c>
      <c r="S28" s="5"/>
      <c r="T28" s="12"/>
    </row>
    <row r="29" spans="1:20" s="6" customFormat="1" ht="18" x14ac:dyDescent="0.35">
      <c r="A29" s="3" t="s">
        <v>115</v>
      </c>
      <c r="B29" s="3" t="s">
        <v>116</v>
      </c>
      <c r="C29" s="4">
        <f t="shared" si="3"/>
        <v>37</v>
      </c>
      <c r="D29" s="4">
        <f t="shared" si="5"/>
        <v>37</v>
      </c>
      <c r="E29" s="4">
        <f t="shared" si="4"/>
        <v>2</v>
      </c>
      <c r="F29" s="5"/>
      <c r="G29" s="5"/>
      <c r="H29" s="5"/>
      <c r="I29" s="5"/>
      <c r="J29" s="5"/>
      <c r="K29" s="5">
        <v>19</v>
      </c>
      <c r="L29" s="5"/>
      <c r="M29" s="5"/>
      <c r="N29" s="5"/>
      <c r="O29" s="5"/>
      <c r="P29" s="5"/>
      <c r="Q29" s="5"/>
      <c r="R29" s="5"/>
      <c r="S29" s="5">
        <v>18</v>
      </c>
      <c r="T29" s="5"/>
    </row>
    <row r="30" spans="1:20" s="6" customFormat="1" ht="18" x14ac:dyDescent="0.35">
      <c r="A30" s="3" t="s">
        <v>55</v>
      </c>
      <c r="B30" s="3" t="s">
        <v>41</v>
      </c>
      <c r="C30" s="4">
        <f t="shared" si="3"/>
        <v>34</v>
      </c>
      <c r="D30" s="4">
        <f t="shared" si="5"/>
        <v>34</v>
      </c>
      <c r="E30" s="4">
        <f t="shared" si="4"/>
        <v>2</v>
      </c>
      <c r="F30" s="5"/>
      <c r="G30" s="5"/>
      <c r="H30" s="5"/>
      <c r="I30" s="5"/>
      <c r="J30" s="5"/>
      <c r="K30" s="5"/>
      <c r="L30" s="5"/>
      <c r="M30" s="5"/>
      <c r="N30" s="5"/>
      <c r="O30" s="5">
        <v>16</v>
      </c>
      <c r="P30" s="5"/>
      <c r="Q30" s="5"/>
      <c r="R30" s="5"/>
      <c r="S30" s="5"/>
      <c r="T30" s="5">
        <v>18</v>
      </c>
    </row>
    <row r="31" spans="1:20" s="6" customFormat="1" ht="18" x14ac:dyDescent="0.35">
      <c r="A31" s="3" t="s">
        <v>53</v>
      </c>
      <c r="B31" s="3" t="s">
        <v>50</v>
      </c>
      <c r="C31" s="4">
        <f t="shared" si="3"/>
        <v>34</v>
      </c>
      <c r="D31" s="4">
        <f t="shared" si="5"/>
        <v>34</v>
      </c>
      <c r="E31" s="4">
        <f t="shared" si="4"/>
        <v>2</v>
      </c>
      <c r="F31" s="5"/>
      <c r="G31" s="5"/>
      <c r="H31" s="5"/>
      <c r="I31" s="5"/>
      <c r="J31" s="5"/>
      <c r="K31" s="5"/>
      <c r="L31" s="5"/>
      <c r="M31" s="5"/>
      <c r="N31" s="5"/>
      <c r="O31" s="5">
        <v>15</v>
      </c>
      <c r="P31" s="5"/>
      <c r="Q31" s="5"/>
      <c r="R31" s="5"/>
      <c r="S31" s="5"/>
      <c r="T31" s="5">
        <v>19</v>
      </c>
    </row>
    <row r="32" spans="1:20" s="6" customFormat="1" ht="18" x14ac:dyDescent="0.35">
      <c r="A32" s="3" t="s">
        <v>60</v>
      </c>
      <c r="B32" s="3" t="s">
        <v>61</v>
      </c>
      <c r="C32" s="4">
        <f t="shared" si="3"/>
        <v>33</v>
      </c>
      <c r="D32" s="4">
        <f t="shared" si="5"/>
        <v>33</v>
      </c>
      <c r="E32" s="4">
        <f t="shared" si="4"/>
        <v>2</v>
      </c>
      <c r="F32" s="5"/>
      <c r="G32" s="5"/>
      <c r="H32" s="5"/>
      <c r="I32" s="5"/>
      <c r="J32" s="5"/>
      <c r="K32" s="5"/>
      <c r="L32" s="5"/>
      <c r="M32" s="5"/>
      <c r="N32" s="5">
        <v>18</v>
      </c>
      <c r="O32" s="5"/>
      <c r="P32" s="5"/>
      <c r="Q32" s="5"/>
      <c r="R32" s="5"/>
      <c r="S32" s="5"/>
      <c r="T32" s="5">
        <v>15</v>
      </c>
    </row>
    <row r="33" spans="1:20" s="6" customFormat="1" ht="18" x14ac:dyDescent="0.35">
      <c r="A33" s="3" t="s">
        <v>80</v>
      </c>
      <c r="B33" s="3" t="s">
        <v>81</v>
      </c>
      <c r="C33" s="4">
        <f t="shared" si="3"/>
        <v>17</v>
      </c>
      <c r="D33" s="4">
        <f t="shared" si="5"/>
        <v>17</v>
      </c>
      <c r="E33" s="4">
        <f t="shared" si="4"/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17</v>
      </c>
      <c r="S33" s="5"/>
      <c r="T33" s="5"/>
    </row>
    <row r="34" spans="1:20" s="6" customFormat="1" ht="18" x14ac:dyDescent="0.35">
      <c r="A34" s="3" t="s">
        <v>130</v>
      </c>
      <c r="B34" s="3" t="s">
        <v>131</v>
      </c>
      <c r="C34" s="4">
        <f t="shared" si="3"/>
        <v>17</v>
      </c>
      <c r="D34" s="4">
        <f t="shared" si="5"/>
        <v>17</v>
      </c>
      <c r="E34" s="4">
        <f t="shared" si="4"/>
        <v>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v>17</v>
      </c>
    </row>
    <row r="35" spans="1:20" s="6" customFormat="1" ht="18" x14ac:dyDescent="0.35">
      <c r="A35" s="3" t="s">
        <v>60</v>
      </c>
      <c r="B35" s="3" t="s">
        <v>79</v>
      </c>
      <c r="C35" s="4">
        <f t="shared" si="3"/>
        <v>13</v>
      </c>
      <c r="D35" s="4">
        <f t="shared" si="5"/>
        <v>13</v>
      </c>
      <c r="E35" s="4">
        <f t="shared" si="4"/>
        <v>1</v>
      </c>
      <c r="F35" s="5"/>
      <c r="G35" s="5"/>
      <c r="H35" s="5"/>
      <c r="I35" s="5"/>
      <c r="J35" s="5"/>
      <c r="K35" s="5"/>
      <c r="L35" s="5"/>
      <c r="M35" s="5"/>
      <c r="N35" s="5"/>
      <c r="O35" s="5">
        <v>13</v>
      </c>
      <c r="P35" s="5"/>
      <c r="Q35" s="5"/>
      <c r="R35" s="5"/>
      <c r="S35" s="5"/>
      <c r="T35" s="5"/>
    </row>
    <row r="36" spans="1:20" s="6" customFormat="1" ht="18" x14ac:dyDescent="0.35">
      <c r="A36" s="3"/>
      <c r="B36" s="3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6" customFormat="1" ht="18" x14ac:dyDescent="0.35">
      <c r="A37" s="7"/>
      <c r="B37" s="7"/>
      <c r="C37" s="8"/>
      <c r="D37" s="8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1" customFormat="1" ht="15" thickBot="1" x14ac:dyDescent="0.35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20" s="1" customFormat="1" ht="25.2" customHeight="1" thickTop="1" thickBot="1" x14ac:dyDescent="0.35">
      <c r="A39" s="53" t="s">
        <v>8</v>
      </c>
      <c r="B39" s="54"/>
      <c r="C39" s="54"/>
      <c r="D39" s="54"/>
      <c r="E39" s="55"/>
      <c r="F39" s="24" t="str">
        <f t="shared" ref="F39:T39" si="6">F19</f>
        <v>Liversedge Half 3rd March</v>
      </c>
      <c r="G39" s="24" t="str">
        <f t="shared" si="6"/>
        <v>Keighley 5k 10th March</v>
      </c>
      <c r="H39" s="24" t="str">
        <f t="shared" si="6"/>
        <v>Leeds Roundhay Park 5k     21st April</v>
      </c>
      <c r="I39" s="24" t="str">
        <f t="shared" si="6"/>
        <v>Melmerby 10k Ripon 5th May</v>
      </c>
      <c r="J39" s="24" t="str">
        <f t="shared" si="6"/>
        <v>Northowram 5 Mile   2nd June</v>
      </c>
      <c r="K39" s="24" t="str">
        <f t="shared" si="6"/>
        <v>Lindley 10k     30th June</v>
      </c>
      <c r="L39" s="24" t="str">
        <f t="shared" si="6"/>
        <v>Ilkley Half 14th July</v>
      </c>
      <c r="M39" s="24" t="str">
        <f t="shared" si="6"/>
        <v>York 10k       4th August</v>
      </c>
      <c r="N39" s="24" t="str">
        <f t="shared" si="6"/>
        <v xml:space="preserve">Littlerborough Charity 5k 27th Aug </v>
      </c>
      <c r="O39" s="24" t="str">
        <f t="shared" si="6"/>
        <v>Vale of York Half         8th September</v>
      </c>
      <c r="P39" s="24" t="str">
        <f t="shared" si="6"/>
        <v>Morley 10k    06th October</v>
      </c>
      <c r="Q39" s="24" t="str">
        <f t="shared" si="6"/>
        <v xml:space="preserve">Tadcaster         10 mile          17th November    </v>
      </c>
      <c r="R39" s="24" t="str">
        <f t="shared" si="6"/>
        <v>Myerscough 10 mile    1st December</v>
      </c>
      <c r="S39" s="24" t="str">
        <f t="shared" si="6"/>
        <v>Meltham 10k 26th Jan</v>
      </c>
      <c r="T39" s="24" t="str">
        <f t="shared" si="6"/>
        <v>Dewsbury 10k            2th February TBC</v>
      </c>
    </row>
    <row r="40" spans="1:20" s="1" customFormat="1" ht="16.8" thickTop="1" thickBot="1" x14ac:dyDescent="0.35">
      <c r="A40" s="44" t="s">
        <v>1</v>
      </c>
      <c r="B40" s="44"/>
      <c r="C40" s="51" t="s">
        <v>2</v>
      </c>
      <c r="D40" s="56" t="s">
        <v>3</v>
      </c>
      <c r="E40" s="51" t="s">
        <v>4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s="1" customFormat="1" ht="24" customHeight="1" thickTop="1" thickBot="1" x14ac:dyDescent="0.35">
      <c r="A41" s="2" t="s">
        <v>5</v>
      </c>
      <c r="B41" s="2" t="s">
        <v>6</v>
      </c>
      <c r="C41" s="52"/>
      <c r="D41" s="57"/>
      <c r="E41" s="5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s="6" customFormat="1" ht="18.600000000000001" thickTop="1" x14ac:dyDescent="0.35">
      <c r="A42" s="3" t="s">
        <v>82</v>
      </c>
      <c r="B42" s="3" t="s">
        <v>83</v>
      </c>
      <c r="C42" s="4">
        <f t="shared" ref="C42:C52" si="7">SUM(F42:T42)</f>
        <v>178</v>
      </c>
      <c r="D42" s="4">
        <f>SUM(F42:T42)-G42-J42-I42</f>
        <v>120</v>
      </c>
      <c r="E42" s="4">
        <f t="shared" ref="E42:E52" si="8">COUNT(F42:T42)</f>
        <v>9</v>
      </c>
      <c r="F42" s="5"/>
      <c r="G42" s="12">
        <v>19</v>
      </c>
      <c r="H42" s="5"/>
      <c r="I42" s="12">
        <v>20</v>
      </c>
      <c r="J42" s="12">
        <v>19</v>
      </c>
      <c r="K42" s="5"/>
      <c r="L42" s="5">
        <v>20</v>
      </c>
      <c r="M42" s="5">
        <v>20</v>
      </c>
      <c r="N42" s="5">
        <v>20</v>
      </c>
      <c r="O42" s="5">
        <v>20</v>
      </c>
      <c r="P42" s="5">
        <v>20</v>
      </c>
      <c r="Q42" s="5">
        <v>20</v>
      </c>
      <c r="R42" s="5"/>
      <c r="S42" s="5"/>
      <c r="T42" s="5"/>
    </row>
    <row r="43" spans="1:20" s="6" customFormat="1" ht="18" x14ac:dyDescent="0.35">
      <c r="A43" s="3" t="s">
        <v>13</v>
      </c>
      <c r="B43" s="3" t="s">
        <v>14</v>
      </c>
      <c r="C43" s="4">
        <f t="shared" si="7"/>
        <v>117</v>
      </c>
      <c r="D43" s="4">
        <f>SUM(F43:T43)</f>
        <v>117</v>
      </c>
      <c r="E43" s="4">
        <f t="shared" si="8"/>
        <v>6</v>
      </c>
      <c r="F43" s="5"/>
      <c r="G43" s="5">
        <v>20</v>
      </c>
      <c r="H43" s="5">
        <v>20</v>
      </c>
      <c r="I43" s="5"/>
      <c r="J43" s="5">
        <v>20</v>
      </c>
      <c r="K43" s="5">
        <v>20</v>
      </c>
      <c r="L43" s="5">
        <v>18</v>
      </c>
      <c r="M43" s="5"/>
      <c r="N43" s="5">
        <v>19</v>
      </c>
      <c r="O43" s="5"/>
      <c r="P43" s="12"/>
      <c r="Q43" s="5"/>
      <c r="R43" s="5"/>
      <c r="S43" s="5"/>
      <c r="T43" s="12"/>
    </row>
    <row r="44" spans="1:20" s="6" customFormat="1" ht="18" x14ac:dyDescent="0.35">
      <c r="A44" s="3" t="s">
        <v>24</v>
      </c>
      <c r="B44" s="3" t="s">
        <v>25</v>
      </c>
      <c r="C44" s="4">
        <f t="shared" si="7"/>
        <v>114</v>
      </c>
      <c r="D44" s="4">
        <f>SUM(F44:T44)</f>
        <v>114</v>
      </c>
      <c r="E44" s="4">
        <f t="shared" si="8"/>
        <v>6</v>
      </c>
      <c r="F44" s="5">
        <v>20</v>
      </c>
      <c r="G44" s="5"/>
      <c r="H44" s="5"/>
      <c r="I44" s="5"/>
      <c r="J44" s="5"/>
      <c r="K44" s="5">
        <v>19</v>
      </c>
      <c r="L44" s="5"/>
      <c r="M44" s="5"/>
      <c r="N44" s="5">
        <v>18</v>
      </c>
      <c r="O44" s="12"/>
      <c r="P44" s="5">
        <v>18</v>
      </c>
      <c r="Q44" s="5"/>
      <c r="R44" s="5">
        <v>19</v>
      </c>
      <c r="S44" s="5">
        <v>20</v>
      </c>
      <c r="T44" s="12"/>
    </row>
    <row r="45" spans="1:20" s="6" customFormat="1" ht="18" x14ac:dyDescent="0.35">
      <c r="A45" s="3" t="s">
        <v>37</v>
      </c>
      <c r="B45" s="3" t="s">
        <v>58</v>
      </c>
      <c r="C45" s="4">
        <f t="shared" si="7"/>
        <v>111</v>
      </c>
      <c r="D45" s="4">
        <f>SUM(F45:T45)</f>
        <v>111</v>
      </c>
      <c r="E45" s="4">
        <f t="shared" si="8"/>
        <v>6</v>
      </c>
      <c r="F45" s="5"/>
      <c r="G45" s="5">
        <v>18</v>
      </c>
      <c r="H45" s="5"/>
      <c r="I45" s="5"/>
      <c r="J45" s="5"/>
      <c r="K45" s="5"/>
      <c r="L45" s="5"/>
      <c r="M45" s="5"/>
      <c r="N45" s="5">
        <v>17</v>
      </c>
      <c r="O45" s="5">
        <v>19</v>
      </c>
      <c r="P45" s="5"/>
      <c r="Q45" s="5">
        <v>18</v>
      </c>
      <c r="R45" s="5">
        <v>20</v>
      </c>
      <c r="S45" s="5">
        <v>19</v>
      </c>
      <c r="T45" s="12"/>
    </row>
    <row r="46" spans="1:20" s="6" customFormat="1" ht="18" x14ac:dyDescent="0.35">
      <c r="A46" s="3" t="s">
        <v>35</v>
      </c>
      <c r="B46" s="3" t="s">
        <v>36</v>
      </c>
      <c r="C46" s="4">
        <f t="shared" si="7"/>
        <v>141</v>
      </c>
      <c r="D46" s="4">
        <f>SUM(F46:T46)-N46-T46</f>
        <v>108</v>
      </c>
      <c r="E46" s="4">
        <f t="shared" si="8"/>
        <v>8</v>
      </c>
      <c r="F46" s="5">
        <v>19</v>
      </c>
      <c r="G46" s="12"/>
      <c r="H46" s="12"/>
      <c r="I46" s="5"/>
      <c r="J46" s="5">
        <v>17</v>
      </c>
      <c r="K46" s="5"/>
      <c r="L46" s="5"/>
      <c r="M46" s="5">
        <v>19</v>
      </c>
      <c r="N46" s="12">
        <v>16</v>
      </c>
      <c r="O46" s="5"/>
      <c r="P46" s="12"/>
      <c r="Q46" s="5">
        <v>17</v>
      </c>
      <c r="R46" s="5">
        <v>18</v>
      </c>
      <c r="S46" s="5">
        <v>18</v>
      </c>
      <c r="T46" s="12">
        <v>17</v>
      </c>
    </row>
    <row r="47" spans="1:20" s="6" customFormat="1" ht="18" x14ac:dyDescent="0.35">
      <c r="A47" s="3" t="s">
        <v>46</v>
      </c>
      <c r="B47" s="3" t="s">
        <v>47</v>
      </c>
      <c r="C47" s="4">
        <f t="shared" si="7"/>
        <v>75</v>
      </c>
      <c r="D47" s="4">
        <f t="shared" ref="D47:D52" si="9">SUM(F47:T47)</f>
        <v>75</v>
      </c>
      <c r="E47" s="4">
        <f t="shared" si="8"/>
        <v>4</v>
      </c>
      <c r="F47" s="5"/>
      <c r="G47" s="5"/>
      <c r="H47" s="5"/>
      <c r="I47" s="5">
        <v>19</v>
      </c>
      <c r="J47" s="5"/>
      <c r="K47" s="5"/>
      <c r="L47" s="5">
        <v>19</v>
      </c>
      <c r="M47" s="5"/>
      <c r="N47" s="5"/>
      <c r="O47" s="5"/>
      <c r="P47" s="5"/>
      <c r="Q47" s="5">
        <v>19</v>
      </c>
      <c r="R47" s="5"/>
      <c r="S47" s="5"/>
      <c r="T47" s="5">
        <v>18</v>
      </c>
    </row>
    <row r="48" spans="1:20" s="6" customFormat="1" ht="18" x14ac:dyDescent="0.35">
      <c r="A48" s="3" t="s">
        <v>63</v>
      </c>
      <c r="B48" s="3" t="s">
        <v>64</v>
      </c>
      <c r="C48" s="4">
        <f t="shared" si="7"/>
        <v>68</v>
      </c>
      <c r="D48" s="4">
        <f t="shared" si="9"/>
        <v>68</v>
      </c>
      <c r="E48" s="4">
        <f t="shared" si="8"/>
        <v>4</v>
      </c>
      <c r="F48" s="5"/>
      <c r="G48" s="5"/>
      <c r="H48" s="5"/>
      <c r="I48" s="5">
        <v>18</v>
      </c>
      <c r="J48" s="5"/>
      <c r="K48" s="5"/>
      <c r="L48" s="5"/>
      <c r="M48" s="5">
        <v>18</v>
      </c>
      <c r="N48" s="5"/>
      <c r="O48" s="5"/>
      <c r="P48" s="5"/>
      <c r="Q48" s="5">
        <v>16</v>
      </c>
      <c r="R48" s="5"/>
      <c r="S48" s="5"/>
      <c r="T48" s="5">
        <v>16</v>
      </c>
    </row>
    <row r="49" spans="1:20" s="6" customFormat="1" ht="18" x14ac:dyDescent="0.35">
      <c r="A49" s="3" t="s">
        <v>73</v>
      </c>
      <c r="B49" s="3" t="s">
        <v>74</v>
      </c>
      <c r="C49" s="4">
        <f t="shared" si="7"/>
        <v>39</v>
      </c>
      <c r="D49" s="4">
        <f t="shared" si="9"/>
        <v>39</v>
      </c>
      <c r="E49" s="4">
        <f t="shared" si="8"/>
        <v>2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v>19</v>
      </c>
      <c r="Q49" s="5"/>
      <c r="R49" s="5"/>
      <c r="S49" s="5"/>
      <c r="T49" s="5">
        <v>20</v>
      </c>
    </row>
    <row r="50" spans="1:20" s="6" customFormat="1" ht="18" x14ac:dyDescent="0.35">
      <c r="A50" s="3" t="s">
        <v>19</v>
      </c>
      <c r="B50" s="3" t="s">
        <v>18</v>
      </c>
      <c r="C50" s="4">
        <f t="shared" si="7"/>
        <v>36</v>
      </c>
      <c r="D50" s="4">
        <f t="shared" si="9"/>
        <v>36</v>
      </c>
      <c r="E50" s="4">
        <f t="shared" si="8"/>
        <v>2</v>
      </c>
      <c r="F50" s="5"/>
      <c r="G50" s="5">
        <v>17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19</v>
      </c>
    </row>
    <row r="51" spans="1:20" s="6" customFormat="1" ht="18" x14ac:dyDescent="0.35">
      <c r="A51" s="3" t="s">
        <v>70</v>
      </c>
      <c r="B51" s="3" t="s">
        <v>75</v>
      </c>
      <c r="C51" s="4">
        <f t="shared" si="7"/>
        <v>18</v>
      </c>
      <c r="D51" s="4">
        <f t="shared" si="9"/>
        <v>18</v>
      </c>
      <c r="E51" s="4">
        <f t="shared" si="8"/>
        <v>1</v>
      </c>
      <c r="F51" s="5"/>
      <c r="G51" s="5"/>
      <c r="H51" s="5"/>
      <c r="I51" s="5"/>
      <c r="J51" s="5">
        <v>18</v>
      </c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s="6" customFormat="1" ht="18" x14ac:dyDescent="0.35">
      <c r="A52" s="3" t="s">
        <v>76</v>
      </c>
      <c r="B52" s="3" t="s">
        <v>67</v>
      </c>
      <c r="C52" s="4">
        <f t="shared" si="7"/>
        <v>17</v>
      </c>
      <c r="D52" s="4">
        <f t="shared" si="9"/>
        <v>17</v>
      </c>
      <c r="E52" s="4">
        <f t="shared" si="8"/>
        <v>1</v>
      </c>
      <c r="F52" s="5"/>
      <c r="G52" s="5"/>
      <c r="H52" s="5"/>
      <c r="I52" s="5">
        <v>17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s="6" customFormat="1" ht="18" x14ac:dyDescent="0.35">
      <c r="A53" s="3"/>
      <c r="B53" s="3"/>
      <c r="C53" s="4"/>
      <c r="D53" s="4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s="6" customFormat="1" ht="18" x14ac:dyDescent="0.35">
      <c r="A54" s="7"/>
      <c r="B54" s="7"/>
      <c r="C54" s="8"/>
      <c r="D54" s="8"/>
      <c r="E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s="1" customFormat="1" ht="25.2" customHeight="1" thickBot="1" x14ac:dyDescent="0.3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20" s="1" customFormat="1" ht="25.2" customHeight="1" thickTop="1" thickBot="1" x14ac:dyDescent="0.35">
      <c r="A56" s="62" t="s">
        <v>9</v>
      </c>
      <c r="B56" s="63"/>
      <c r="C56" s="63"/>
      <c r="D56" s="63"/>
      <c r="E56" s="64"/>
      <c r="F56" s="26" t="str">
        <f t="shared" ref="F56:T56" si="10">F39</f>
        <v>Liversedge Half 3rd March</v>
      </c>
      <c r="G56" s="26" t="str">
        <f t="shared" si="10"/>
        <v>Keighley 5k 10th March</v>
      </c>
      <c r="H56" s="26" t="str">
        <f t="shared" si="10"/>
        <v>Leeds Roundhay Park 5k     21st April</v>
      </c>
      <c r="I56" s="26" t="str">
        <f t="shared" si="10"/>
        <v>Melmerby 10k Ripon 5th May</v>
      </c>
      <c r="J56" s="26" t="str">
        <f t="shared" si="10"/>
        <v>Northowram 5 Mile   2nd June</v>
      </c>
      <c r="K56" s="26" t="str">
        <f t="shared" si="10"/>
        <v>Lindley 10k     30th June</v>
      </c>
      <c r="L56" s="26" t="str">
        <f t="shared" si="10"/>
        <v>Ilkley Half 14th July</v>
      </c>
      <c r="M56" s="26" t="str">
        <f t="shared" si="10"/>
        <v>York 10k       4th August</v>
      </c>
      <c r="N56" s="26" t="str">
        <f t="shared" si="10"/>
        <v xml:space="preserve">Littlerborough Charity 5k 27th Aug </v>
      </c>
      <c r="O56" s="26" t="str">
        <f t="shared" si="10"/>
        <v>Vale of York Half         8th September</v>
      </c>
      <c r="P56" s="26" t="str">
        <f t="shared" si="10"/>
        <v>Morley 10k    06th October</v>
      </c>
      <c r="Q56" s="26" t="str">
        <f t="shared" si="10"/>
        <v xml:space="preserve">Tadcaster         10 mile          17th November    </v>
      </c>
      <c r="R56" s="26" t="str">
        <f t="shared" si="10"/>
        <v>Myerscough 10 mile    1st December</v>
      </c>
      <c r="S56" s="26" t="str">
        <f t="shared" si="10"/>
        <v>Meltham 10k 26th Jan</v>
      </c>
      <c r="T56" s="26" t="str">
        <f t="shared" si="10"/>
        <v>Dewsbury 10k            2th February TBC</v>
      </c>
    </row>
    <row r="57" spans="1:20" s="1" customFormat="1" ht="16.8" thickTop="1" thickBot="1" x14ac:dyDescent="0.35">
      <c r="A57" s="44" t="s">
        <v>1</v>
      </c>
      <c r="B57" s="44"/>
      <c r="C57" s="49" t="s">
        <v>2</v>
      </c>
      <c r="D57" s="68" t="s">
        <v>3</v>
      </c>
      <c r="E57" s="49" t="s">
        <v>4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s="1" customFormat="1" ht="21" customHeight="1" thickTop="1" thickBot="1" x14ac:dyDescent="0.35">
      <c r="A58" s="2" t="s">
        <v>5</v>
      </c>
      <c r="B58" s="2" t="s">
        <v>6</v>
      </c>
      <c r="C58" s="50"/>
      <c r="D58" s="69"/>
      <c r="E58" s="50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s="6" customFormat="1" ht="18.600000000000001" thickTop="1" x14ac:dyDescent="0.35">
      <c r="A59" s="7" t="s">
        <v>88</v>
      </c>
      <c r="B59" s="7" t="s">
        <v>89</v>
      </c>
      <c r="C59" s="4">
        <f t="shared" ref="C59:C70" si="11">SUM(F59:T59)</f>
        <v>154</v>
      </c>
      <c r="D59" s="4">
        <f>SUM(F59:T59)-M59-Q59</f>
        <v>118</v>
      </c>
      <c r="E59" s="4">
        <f t="shared" ref="E59:E70" si="12">COUNT(F59:T59)</f>
        <v>8</v>
      </c>
      <c r="F59" s="5">
        <v>19</v>
      </c>
      <c r="G59" s="5"/>
      <c r="H59" s="5">
        <v>20</v>
      </c>
      <c r="I59" s="5"/>
      <c r="J59" s="5">
        <v>20</v>
      </c>
      <c r="K59" s="5"/>
      <c r="L59" s="5">
        <v>20</v>
      </c>
      <c r="M59" s="12">
        <v>18</v>
      </c>
      <c r="N59" s="5"/>
      <c r="O59" s="5"/>
      <c r="P59" s="5">
        <v>20</v>
      </c>
      <c r="Q59" s="12">
        <v>18</v>
      </c>
      <c r="R59" s="5"/>
      <c r="S59" s="5">
        <v>19</v>
      </c>
      <c r="T59" s="5"/>
    </row>
    <row r="60" spans="1:20" s="6" customFormat="1" ht="18" x14ac:dyDescent="0.35">
      <c r="A60" s="3" t="s">
        <v>90</v>
      </c>
      <c r="B60" s="3" t="s">
        <v>91</v>
      </c>
      <c r="C60" s="4">
        <f t="shared" si="11"/>
        <v>151</v>
      </c>
      <c r="D60" s="4">
        <f>SUM(F60:T60)-F60-L60</f>
        <v>115</v>
      </c>
      <c r="E60" s="4">
        <f t="shared" si="12"/>
        <v>8</v>
      </c>
      <c r="F60" s="12">
        <v>18</v>
      </c>
      <c r="G60" s="5"/>
      <c r="H60" s="5">
        <v>19</v>
      </c>
      <c r="I60" s="5"/>
      <c r="J60" s="5">
        <v>19</v>
      </c>
      <c r="K60" s="5"/>
      <c r="L60" s="12">
        <v>18</v>
      </c>
      <c r="M60" s="5">
        <v>20</v>
      </c>
      <c r="N60" s="5"/>
      <c r="O60" s="5"/>
      <c r="P60" s="5"/>
      <c r="Q60" s="5">
        <v>19</v>
      </c>
      <c r="R60" s="5"/>
      <c r="S60" s="5">
        <v>18</v>
      </c>
      <c r="T60" s="5">
        <v>20</v>
      </c>
    </row>
    <row r="61" spans="1:20" s="6" customFormat="1" ht="18" x14ac:dyDescent="0.35">
      <c r="A61" s="3" t="s">
        <v>48</v>
      </c>
      <c r="B61" s="3" t="s">
        <v>49</v>
      </c>
      <c r="C61" s="4">
        <f t="shared" si="11"/>
        <v>125</v>
      </c>
      <c r="D61" s="4">
        <f>SUM(F61:T61)-M61</f>
        <v>110</v>
      </c>
      <c r="E61" s="4">
        <f t="shared" si="12"/>
        <v>7</v>
      </c>
      <c r="F61" s="5"/>
      <c r="G61" s="5"/>
      <c r="H61" s="5">
        <v>18</v>
      </c>
      <c r="I61" s="5">
        <v>19</v>
      </c>
      <c r="J61" s="5"/>
      <c r="K61" s="5">
        <v>17</v>
      </c>
      <c r="L61" s="5"/>
      <c r="M61" s="12">
        <v>15</v>
      </c>
      <c r="N61" s="5">
        <v>19</v>
      </c>
      <c r="O61" s="5"/>
      <c r="P61" s="5">
        <v>18</v>
      </c>
      <c r="Q61" s="5"/>
      <c r="R61" s="5">
        <v>19</v>
      </c>
      <c r="S61" s="5"/>
      <c r="T61" s="5"/>
    </row>
    <row r="62" spans="1:20" s="6" customFormat="1" ht="18" x14ac:dyDescent="0.35">
      <c r="A62" s="3" t="s">
        <v>11</v>
      </c>
      <c r="B62" s="3" t="s">
        <v>12</v>
      </c>
      <c r="C62" s="4">
        <f t="shared" si="11"/>
        <v>103</v>
      </c>
      <c r="D62" s="4">
        <f t="shared" ref="D62:D70" si="13">SUM(F62:T62)</f>
        <v>103</v>
      </c>
      <c r="E62" s="4">
        <f t="shared" si="12"/>
        <v>6</v>
      </c>
      <c r="F62" s="12"/>
      <c r="G62" s="5"/>
      <c r="H62" s="5"/>
      <c r="I62" s="5">
        <v>20</v>
      </c>
      <c r="J62" s="5">
        <v>17</v>
      </c>
      <c r="K62" s="5"/>
      <c r="L62" s="5"/>
      <c r="M62" s="5">
        <v>14</v>
      </c>
      <c r="N62" s="5">
        <v>18</v>
      </c>
      <c r="O62" s="5"/>
      <c r="P62" s="5">
        <v>17</v>
      </c>
      <c r="Q62" s="5">
        <v>17</v>
      </c>
      <c r="R62" s="5"/>
      <c r="S62" s="5"/>
      <c r="T62" s="5"/>
    </row>
    <row r="63" spans="1:20" s="6" customFormat="1" ht="18" x14ac:dyDescent="0.35">
      <c r="A63" s="3" t="s">
        <v>22</v>
      </c>
      <c r="B63" s="3" t="s">
        <v>36</v>
      </c>
      <c r="C63" s="4">
        <f t="shared" si="11"/>
        <v>79</v>
      </c>
      <c r="D63" s="4">
        <f t="shared" si="13"/>
        <v>79</v>
      </c>
      <c r="E63" s="4">
        <f t="shared" si="12"/>
        <v>4</v>
      </c>
      <c r="F63" s="12"/>
      <c r="G63" s="5"/>
      <c r="H63" s="5"/>
      <c r="I63" s="5"/>
      <c r="J63" s="5"/>
      <c r="K63" s="5"/>
      <c r="L63" s="5"/>
      <c r="M63" s="5">
        <v>19</v>
      </c>
      <c r="N63" s="5"/>
      <c r="O63" s="5"/>
      <c r="P63" s="5"/>
      <c r="Q63" s="5">
        <v>20</v>
      </c>
      <c r="R63" s="5">
        <v>20</v>
      </c>
      <c r="S63" s="5">
        <v>20</v>
      </c>
      <c r="T63" s="5"/>
    </row>
    <row r="64" spans="1:20" s="6" customFormat="1" ht="18" x14ac:dyDescent="0.35">
      <c r="A64" s="15" t="s">
        <v>40</v>
      </c>
      <c r="B64" s="3" t="s">
        <v>54</v>
      </c>
      <c r="C64" s="4">
        <f t="shared" si="11"/>
        <v>55</v>
      </c>
      <c r="D64" s="4">
        <f t="shared" si="13"/>
        <v>55</v>
      </c>
      <c r="E64" s="4">
        <f t="shared" si="12"/>
        <v>3</v>
      </c>
      <c r="F64" s="5"/>
      <c r="G64" s="5"/>
      <c r="H64" s="5"/>
      <c r="I64" s="5"/>
      <c r="J64" s="5"/>
      <c r="K64" s="5"/>
      <c r="L64" s="5"/>
      <c r="M64" s="5">
        <v>16</v>
      </c>
      <c r="N64" s="5">
        <v>20</v>
      </c>
      <c r="O64" s="5"/>
      <c r="P64" s="5"/>
      <c r="Q64" s="5"/>
      <c r="R64" s="5"/>
      <c r="S64" s="5"/>
      <c r="T64" s="5">
        <v>19</v>
      </c>
    </row>
    <row r="65" spans="1:20" s="6" customFormat="1" ht="18" x14ac:dyDescent="0.35">
      <c r="A65" s="7" t="s">
        <v>107</v>
      </c>
      <c r="B65" s="16" t="s">
        <v>108</v>
      </c>
      <c r="C65" s="17">
        <f t="shared" si="11"/>
        <v>53</v>
      </c>
      <c r="D65" s="4">
        <f t="shared" si="13"/>
        <v>53</v>
      </c>
      <c r="E65" s="17">
        <f t="shared" si="12"/>
        <v>3</v>
      </c>
      <c r="F65" s="21"/>
      <c r="G65" s="5"/>
      <c r="H65" s="5"/>
      <c r="I65" s="5"/>
      <c r="J65" s="5">
        <v>18</v>
      </c>
      <c r="K65" s="5">
        <v>18</v>
      </c>
      <c r="L65" s="12"/>
      <c r="M65" s="5">
        <v>17</v>
      </c>
      <c r="N65" s="5"/>
      <c r="O65" s="5"/>
      <c r="P65" s="5"/>
      <c r="Q65" s="5"/>
      <c r="R65" s="5"/>
      <c r="S65" s="5"/>
      <c r="T65" s="5"/>
    </row>
    <row r="66" spans="1:20" s="6" customFormat="1" ht="18" x14ac:dyDescent="0.35">
      <c r="A66" s="3" t="s">
        <v>86</v>
      </c>
      <c r="B66" s="3" t="s">
        <v>87</v>
      </c>
      <c r="C66" s="4">
        <f t="shared" si="11"/>
        <v>39</v>
      </c>
      <c r="D66" s="4">
        <f t="shared" si="13"/>
        <v>39</v>
      </c>
      <c r="E66" s="4">
        <f t="shared" si="12"/>
        <v>2</v>
      </c>
      <c r="F66" s="5"/>
      <c r="G66" s="5"/>
      <c r="H66" s="5"/>
      <c r="I66" s="5"/>
      <c r="J66" s="5"/>
      <c r="K66" s="5">
        <v>20</v>
      </c>
      <c r="L66" s="5"/>
      <c r="M66" s="5"/>
      <c r="N66" s="5"/>
      <c r="O66" s="5"/>
      <c r="P66" s="5">
        <v>19</v>
      </c>
      <c r="Q66" s="5"/>
      <c r="R66" s="5"/>
      <c r="S66" s="5"/>
      <c r="T66" s="5"/>
    </row>
    <row r="67" spans="1:20" s="6" customFormat="1" ht="18" x14ac:dyDescent="0.35">
      <c r="A67" s="3" t="s">
        <v>38</v>
      </c>
      <c r="B67" s="3" t="s">
        <v>39</v>
      </c>
      <c r="C67" s="4">
        <f t="shared" si="11"/>
        <v>20</v>
      </c>
      <c r="D67" s="4">
        <f t="shared" si="13"/>
        <v>20</v>
      </c>
      <c r="E67" s="4">
        <f t="shared" si="12"/>
        <v>1</v>
      </c>
      <c r="F67" s="20">
        <v>20</v>
      </c>
      <c r="G67" s="5"/>
      <c r="H67" s="5"/>
      <c r="I67" s="5"/>
      <c r="J67" s="5"/>
      <c r="K67" s="12"/>
      <c r="L67" s="5"/>
      <c r="M67" s="5"/>
      <c r="N67" s="5"/>
      <c r="O67" s="5"/>
      <c r="P67" s="5"/>
      <c r="Q67" s="5"/>
      <c r="R67" s="5"/>
      <c r="S67" s="5"/>
      <c r="T67" s="5"/>
    </row>
    <row r="68" spans="1:20" s="6" customFormat="1" ht="18" x14ac:dyDescent="0.35">
      <c r="A68" s="3" t="s">
        <v>84</v>
      </c>
      <c r="B68" s="3" t="s">
        <v>85</v>
      </c>
      <c r="C68" s="4">
        <f t="shared" si="11"/>
        <v>20</v>
      </c>
      <c r="D68" s="4">
        <f t="shared" si="13"/>
        <v>20</v>
      </c>
      <c r="E68" s="4">
        <f t="shared" si="12"/>
        <v>1</v>
      </c>
      <c r="F68" s="20"/>
      <c r="G68" s="5">
        <v>20</v>
      </c>
      <c r="H68" s="5"/>
      <c r="I68" s="5"/>
      <c r="J68" s="12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s="6" customFormat="1" ht="18" x14ac:dyDescent="0.35">
      <c r="A69" s="3" t="s">
        <v>42</v>
      </c>
      <c r="B69" s="18" t="s">
        <v>117</v>
      </c>
      <c r="C69" s="4">
        <f t="shared" si="11"/>
        <v>19</v>
      </c>
      <c r="D69" s="4">
        <f t="shared" si="13"/>
        <v>19</v>
      </c>
      <c r="E69" s="4">
        <f t="shared" si="12"/>
        <v>1</v>
      </c>
      <c r="F69" s="19"/>
      <c r="G69" s="5"/>
      <c r="H69" s="5"/>
      <c r="I69" s="5"/>
      <c r="J69" s="5"/>
      <c r="K69" s="5">
        <v>19</v>
      </c>
      <c r="L69" s="5"/>
      <c r="M69" s="5"/>
      <c r="N69" s="5"/>
      <c r="O69" s="5"/>
      <c r="P69" s="5"/>
      <c r="Q69" s="5"/>
      <c r="R69" s="5"/>
      <c r="S69" s="5"/>
      <c r="T69" s="5"/>
    </row>
    <row r="70" spans="1:20" s="6" customFormat="1" ht="18" x14ac:dyDescent="0.35">
      <c r="A70" s="15" t="s">
        <v>121</v>
      </c>
      <c r="B70" s="3" t="s">
        <v>120</v>
      </c>
      <c r="C70" s="4">
        <f t="shared" si="11"/>
        <v>19</v>
      </c>
      <c r="D70" s="4">
        <f t="shared" si="13"/>
        <v>19</v>
      </c>
      <c r="E70" s="4">
        <f t="shared" si="12"/>
        <v>1</v>
      </c>
      <c r="F70" s="12"/>
      <c r="G70" s="5"/>
      <c r="H70" s="5"/>
      <c r="I70" s="5"/>
      <c r="J70" s="5"/>
      <c r="K70" s="5"/>
      <c r="L70" s="5">
        <v>19</v>
      </c>
      <c r="M70" s="5"/>
      <c r="N70" s="5"/>
      <c r="O70" s="5"/>
      <c r="P70" s="5"/>
      <c r="Q70" s="5"/>
      <c r="R70" s="5"/>
      <c r="S70" s="5"/>
      <c r="T70" s="5"/>
    </row>
    <row r="71" spans="1:20" s="6" customFormat="1" ht="18" x14ac:dyDescent="0.35">
      <c r="A71" s="3"/>
      <c r="B71" s="3"/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s="6" customFormat="1" ht="18" x14ac:dyDescent="0.35">
      <c r="A72" s="13"/>
      <c r="B72" s="13"/>
      <c r="C72" s="4"/>
      <c r="D72" s="4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s="6" customFormat="1" ht="18" x14ac:dyDescent="0.35">
      <c r="A73" s="7"/>
      <c r="B73" s="7"/>
      <c r="C73" s="8"/>
      <c r="D73" s="8"/>
      <c r="E73" s="8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s="1" customFormat="1" ht="15" thickBot="1" x14ac:dyDescent="0.35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20" s="1" customFormat="1" ht="25.2" customHeight="1" thickTop="1" thickBot="1" x14ac:dyDescent="0.35">
      <c r="A75" s="65" t="s">
        <v>10</v>
      </c>
      <c r="B75" s="66"/>
      <c r="C75" s="66"/>
      <c r="D75" s="66"/>
      <c r="E75" s="67"/>
      <c r="F75" s="22" t="str">
        <f t="shared" ref="F75:T75" si="14">F56</f>
        <v>Liversedge Half 3rd March</v>
      </c>
      <c r="G75" s="22" t="str">
        <f t="shared" si="14"/>
        <v>Keighley 5k 10th March</v>
      </c>
      <c r="H75" s="22" t="str">
        <f t="shared" si="14"/>
        <v>Leeds Roundhay Park 5k     21st April</v>
      </c>
      <c r="I75" s="22" t="str">
        <f t="shared" si="14"/>
        <v>Melmerby 10k Ripon 5th May</v>
      </c>
      <c r="J75" s="22" t="str">
        <f t="shared" si="14"/>
        <v>Northowram 5 Mile   2nd June</v>
      </c>
      <c r="K75" s="22" t="str">
        <f t="shared" si="14"/>
        <v>Lindley 10k     30th June</v>
      </c>
      <c r="L75" s="22" t="str">
        <f t="shared" si="14"/>
        <v>Ilkley Half 14th July</v>
      </c>
      <c r="M75" s="22" t="str">
        <f t="shared" si="14"/>
        <v>York 10k       4th August</v>
      </c>
      <c r="N75" s="22" t="str">
        <f t="shared" si="14"/>
        <v xml:space="preserve">Littlerborough Charity 5k 27th Aug </v>
      </c>
      <c r="O75" s="22" t="str">
        <f t="shared" si="14"/>
        <v>Vale of York Half         8th September</v>
      </c>
      <c r="P75" s="22" t="str">
        <f t="shared" si="14"/>
        <v>Morley 10k    06th October</v>
      </c>
      <c r="Q75" s="22" t="str">
        <f t="shared" si="14"/>
        <v xml:space="preserve">Tadcaster         10 mile          17th November    </v>
      </c>
      <c r="R75" s="22" t="str">
        <f t="shared" si="14"/>
        <v>Myerscough 10 mile    1st December</v>
      </c>
      <c r="S75" s="22" t="str">
        <f t="shared" si="14"/>
        <v>Meltham 10k 26th Jan</v>
      </c>
      <c r="T75" s="22" t="str">
        <f t="shared" si="14"/>
        <v>Dewsbury 10k            2th February TBC</v>
      </c>
    </row>
    <row r="76" spans="1:20" s="1" customFormat="1" ht="16.8" thickTop="1" thickBot="1" x14ac:dyDescent="0.35">
      <c r="A76" s="44" t="s">
        <v>1</v>
      </c>
      <c r="B76" s="44"/>
      <c r="C76" s="58" t="s">
        <v>2</v>
      </c>
      <c r="D76" s="60" t="s">
        <v>3</v>
      </c>
      <c r="E76" s="58" t="s">
        <v>4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s="1" customFormat="1" ht="21" customHeight="1" thickTop="1" thickBot="1" x14ac:dyDescent="0.35">
      <c r="A77" s="2" t="s">
        <v>5</v>
      </c>
      <c r="B77" s="2" t="s">
        <v>6</v>
      </c>
      <c r="C77" s="59"/>
      <c r="D77" s="61"/>
      <c r="E77" s="59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s="6" customFormat="1" ht="18.600000000000001" thickTop="1" x14ac:dyDescent="0.35">
      <c r="A78" s="3" t="s">
        <v>40</v>
      </c>
      <c r="B78" s="3" t="s">
        <v>71</v>
      </c>
      <c r="C78" s="4">
        <f>SUM(F78:T78)</f>
        <v>153</v>
      </c>
      <c r="D78" s="4">
        <f>SUM(F78:T78)-G78-T78</f>
        <v>118</v>
      </c>
      <c r="E78" s="4">
        <f>COUNT(F78:T78)</f>
        <v>8</v>
      </c>
      <c r="F78" s="5"/>
      <c r="G78" s="12">
        <v>19</v>
      </c>
      <c r="H78" s="5"/>
      <c r="I78" s="5"/>
      <c r="J78" s="5"/>
      <c r="K78" s="5"/>
      <c r="L78" s="5"/>
      <c r="M78" s="5">
        <v>20</v>
      </c>
      <c r="N78" s="5"/>
      <c r="O78" s="5">
        <v>20</v>
      </c>
      <c r="P78" s="5">
        <v>20</v>
      </c>
      <c r="Q78" s="5">
        <v>20</v>
      </c>
      <c r="R78" s="5">
        <v>19</v>
      </c>
      <c r="S78" s="5">
        <v>19</v>
      </c>
      <c r="T78" s="12">
        <v>16</v>
      </c>
    </row>
    <row r="79" spans="1:20" s="6" customFormat="1" ht="18" x14ac:dyDescent="0.35">
      <c r="A79" s="3" t="s">
        <v>32</v>
      </c>
      <c r="B79" s="3" t="s">
        <v>27</v>
      </c>
      <c r="C79" s="4">
        <f>SUM(F79:T79)</f>
        <v>185</v>
      </c>
      <c r="D79" s="4">
        <f>SUM(F79:T79)-G79-K79-M79-T79</f>
        <v>117</v>
      </c>
      <c r="E79" s="4">
        <f>COUNT(F79:T79)</f>
        <v>10</v>
      </c>
      <c r="F79" s="5"/>
      <c r="G79" s="12">
        <v>18</v>
      </c>
      <c r="H79" s="5">
        <v>20</v>
      </c>
      <c r="I79" s="5">
        <v>20</v>
      </c>
      <c r="J79" s="5">
        <v>20</v>
      </c>
      <c r="K79" s="12">
        <v>18</v>
      </c>
      <c r="L79" s="5"/>
      <c r="M79" s="12">
        <v>18</v>
      </c>
      <c r="N79" s="5">
        <v>20</v>
      </c>
      <c r="O79" s="5"/>
      <c r="P79" s="5">
        <v>19</v>
      </c>
      <c r="Q79" s="5"/>
      <c r="R79" s="5"/>
      <c r="S79" s="5">
        <v>18</v>
      </c>
      <c r="T79" s="12">
        <v>14</v>
      </c>
    </row>
    <row r="80" spans="1:20" s="6" customFormat="1" ht="18" x14ac:dyDescent="0.35">
      <c r="A80" s="3" t="s">
        <v>21</v>
      </c>
      <c r="B80" s="3" t="s">
        <v>20</v>
      </c>
      <c r="C80" s="4">
        <f>SUM(F80:T80)</f>
        <v>133</v>
      </c>
      <c r="D80" s="4">
        <f>SUM(F80:T80)-K80</f>
        <v>116</v>
      </c>
      <c r="E80" s="4">
        <f>COUNT(F80:T80)</f>
        <v>7</v>
      </c>
      <c r="F80" s="5">
        <v>20</v>
      </c>
      <c r="G80" s="5">
        <v>20</v>
      </c>
      <c r="H80" s="5"/>
      <c r="I80" s="5"/>
      <c r="J80" s="5">
        <v>19</v>
      </c>
      <c r="K80" s="12">
        <v>17</v>
      </c>
      <c r="L80" s="5"/>
      <c r="M80" s="5"/>
      <c r="N80" s="5"/>
      <c r="O80" s="5"/>
      <c r="P80" s="5"/>
      <c r="Q80" s="5"/>
      <c r="R80" s="5">
        <v>20</v>
      </c>
      <c r="S80" s="5">
        <v>20</v>
      </c>
      <c r="T80" s="5">
        <v>17</v>
      </c>
    </row>
    <row r="81" spans="1:20" s="6" customFormat="1" ht="18" x14ac:dyDescent="0.35">
      <c r="A81" s="3" t="s">
        <v>26</v>
      </c>
      <c r="B81" s="3" t="s">
        <v>27</v>
      </c>
      <c r="C81" s="4">
        <f>SUM(F81:T81)</f>
        <v>173</v>
      </c>
      <c r="D81" s="4">
        <f>SUM(F81:T81)-G81-K81-J81-T81</f>
        <v>109</v>
      </c>
      <c r="E81" s="4">
        <f>COUNT(F81:T81)</f>
        <v>10</v>
      </c>
      <c r="F81" s="5"/>
      <c r="G81" s="12">
        <v>16</v>
      </c>
      <c r="H81" s="5">
        <v>19</v>
      </c>
      <c r="I81" s="5">
        <v>19</v>
      </c>
      <c r="J81" s="12">
        <v>17</v>
      </c>
      <c r="K81" s="12">
        <v>16</v>
      </c>
      <c r="L81" s="5"/>
      <c r="M81" s="5">
        <v>17</v>
      </c>
      <c r="N81" s="5">
        <v>19</v>
      </c>
      <c r="O81" s="5"/>
      <c r="P81" s="5">
        <v>18</v>
      </c>
      <c r="Q81" s="5"/>
      <c r="R81" s="5"/>
      <c r="S81" s="5">
        <v>17</v>
      </c>
      <c r="T81" s="12">
        <v>15</v>
      </c>
    </row>
    <row r="82" spans="1:20" s="6" customFormat="1" ht="18" x14ac:dyDescent="0.35">
      <c r="A82" s="3" t="s">
        <v>62</v>
      </c>
      <c r="B82" s="3" t="s">
        <v>44</v>
      </c>
      <c r="C82" s="4">
        <f>SUM(F82:T82)</f>
        <v>39</v>
      </c>
      <c r="D82" s="4">
        <f>SUM(F82:T82)</f>
        <v>39</v>
      </c>
      <c r="E82" s="4">
        <f>COUNT(F82:T82)</f>
        <v>2</v>
      </c>
      <c r="F82" s="5"/>
      <c r="G82" s="5"/>
      <c r="H82" s="5"/>
      <c r="I82" s="5"/>
      <c r="J82" s="5"/>
      <c r="K82" s="5">
        <v>20</v>
      </c>
      <c r="L82" s="5"/>
      <c r="M82" s="5"/>
      <c r="N82" s="5"/>
      <c r="O82" s="5"/>
      <c r="P82" s="5"/>
      <c r="Q82" s="5"/>
      <c r="R82" s="5"/>
      <c r="S82" s="5"/>
      <c r="T82" s="5">
        <v>19</v>
      </c>
    </row>
    <row r="83" spans="1:20" ht="17.399999999999999" x14ac:dyDescent="0.3">
      <c r="A83" s="3" t="s">
        <v>118</v>
      </c>
      <c r="B83" s="3" t="s">
        <v>119</v>
      </c>
      <c r="C83" s="4">
        <f>SUM(F83:T83)</f>
        <v>39</v>
      </c>
      <c r="D83" s="4">
        <f>SUM(F83:T83)</f>
        <v>39</v>
      </c>
      <c r="E83" s="4">
        <f>COUNT(F83:T83)</f>
        <v>2</v>
      </c>
      <c r="F83" s="5"/>
      <c r="G83" s="5"/>
      <c r="H83" s="5"/>
      <c r="I83" s="5"/>
      <c r="J83" s="5"/>
      <c r="K83" s="5">
        <v>19</v>
      </c>
      <c r="L83" s="5"/>
      <c r="M83" s="5"/>
      <c r="N83" s="5"/>
      <c r="O83" s="5"/>
      <c r="P83" s="5"/>
      <c r="Q83" s="5"/>
      <c r="R83" s="5"/>
      <c r="S83" s="5"/>
      <c r="T83" s="5">
        <v>20</v>
      </c>
    </row>
    <row r="84" spans="1:20" ht="17.399999999999999" x14ac:dyDescent="0.3">
      <c r="A84" s="3" t="s">
        <v>103</v>
      </c>
      <c r="B84" s="3" t="s">
        <v>104</v>
      </c>
      <c r="C84" s="4">
        <f>SUM(F84:T84)</f>
        <v>33</v>
      </c>
      <c r="D84" s="4">
        <f>SUM(F84:T84)</f>
        <v>33</v>
      </c>
      <c r="E84" s="4">
        <f>COUNT(F84:T84)</f>
        <v>2</v>
      </c>
      <c r="F84" s="5"/>
      <c r="G84" s="5">
        <v>17</v>
      </c>
      <c r="H84" s="5"/>
      <c r="I84" s="5"/>
      <c r="J84" s="5">
        <v>16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7.399999999999999" x14ac:dyDescent="0.3">
      <c r="A85" s="3" t="s">
        <v>111</v>
      </c>
      <c r="B85" s="3" t="s">
        <v>112</v>
      </c>
      <c r="C85" s="4">
        <f>SUM(F85:T85)</f>
        <v>30</v>
      </c>
      <c r="D85" s="4">
        <f>SUM(F85:T85)</f>
        <v>30</v>
      </c>
      <c r="E85" s="4">
        <f>COUNT(F85:T85)</f>
        <v>2</v>
      </c>
      <c r="F85" s="14"/>
      <c r="G85" s="14"/>
      <c r="H85" s="14"/>
      <c r="I85" s="14"/>
      <c r="J85" s="5">
        <v>15</v>
      </c>
      <c r="K85" s="5">
        <v>15</v>
      </c>
      <c r="L85" s="5"/>
      <c r="M85" s="5"/>
      <c r="N85" s="5"/>
      <c r="O85" s="5"/>
      <c r="P85" s="5"/>
      <c r="Q85" s="5"/>
      <c r="R85" s="5"/>
      <c r="S85" s="5"/>
      <c r="T85" s="5"/>
    </row>
    <row r="86" spans="1:20" ht="17.399999999999999" x14ac:dyDescent="0.3">
      <c r="A86" s="3" t="s">
        <v>22</v>
      </c>
      <c r="B86" s="3" t="s">
        <v>23</v>
      </c>
      <c r="C86" s="4">
        <f>SUM(F86:T86)</f>
        <v>19</v>
      </c>
      <c r="D86" s="4">
        <f>SUM(F86:T86)</f>
        <v>19</v>
      </c>
      <c r="E86" s="4">
        <f>COUNT(F86:T86)</f>
        <v>1</v>
      </c>
      <c r="F86" s="5"/>
      <c r="G86" s="5"/>
      <c r="H86" s="5"/>
      <c r="I86" s="5"/>
      <c r="J86" s="5"/>
      <c r="K86" s="5"/>
      <c r="L86" s="5"/>
      <c r="M86" s="5">
        <v>19</v>
      </c>
      <c r="N86" s="5"/>
      <c r="O86" s="5"/>
      <c r="P86" s="5"/>
      <c r="Q86" s="5"/>
      <c r="R86" s="5"/>
      <c r="S86" s="5"/>
      <c r="T86" s="5"/>
    </row>
    <row r="87" spans="1:20" ht="17.399999999999999" x14ac:dyDescent="0.3">
      <c r="A87" s="3" t="s">
        <v>109</v>
      </c>
      <c r="B87" s="3" t="s">
        <v>110</v>
      </c>
      <c r="C87" s="4">
        <f>SUM(F87:T87)</f>
        <v>18</v>
      </c>
      <c r="D87" s="4">
        <f>SUM(F87:T87)</f>
        <v>18</v>
      </c>
      <c r="E87" s="4">
        <f>COUNT(F87:T87)</f>
        <v>1</v>
      </c>
      <c r="F87" s="5"/>
      <c r="G87" s="5"/>
      <c r="H87" s="5"/>
      <c r="I87" s="5"/>
      <c r="J87" s="5">
        <v>18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7.399999999999999" x14ac:dyDescent="0.3">
      <c r="A88" s="3" t="s">
        <v>132</v>
      </c>
      <c r="B88" s="3" t="s">
        <v>133</v>
      </c>
      <c r="C88" s="4">
        <f>SUM(F88:T88)</f>
        <v>18</v>
      </c>
      <c r="D88" s="4">
        <f>SUM(F88:T88)</f>
        <v>18</v>
      </c>
      <c r="E88" s="4">
        <f>COUNT(F88:T88)</f>
        <v>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v>18</v>
      </c>
    </row>
    <row r="89" spans="1:20" ht="17.399999999999999" x14ac:dyDescent="0.3">
      <c r="A89" s="3" t="s">
        <v>105</v>
      </c>
      <c r="B89" s="3" t="s">
        <v>57</v>
      </c>
      <c r="C89" s="4">
        <f>SUM(F89:T89)</f>
        <v>15</v>
      </c>
      <c r="D89" s="4">
        <f>SUM(F89:T89)</f>
        <v>15</v>
      </c>
      <c r="E89" s="4">
        <f>COUNT(F89:T89)</f>
        <v>1</v>
      </c>
      <c r="F89" s="5"/>
      <c r="G89" s="5">
        <v>15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7.399999999999999" x14ac:dyDescent="0.3">
      <c r="A90" s="3"/>
      <c r="B90" s="3"/>
      <c r="C90" s="4"/>
      <c r="D90" s="4"/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</sheetData>
  <sortState xmlns:xlrd2="http://schemas.microsoft.com/office/spreadsheetml/2017/richdata2" ref="A78:T89">
    <sortCondition descending="1" ref="D78:D89"/>
  </sortState>
  <mergeCells count="100">
    <mergeCell ref="P19:P21"/>
    <mergeCell ref="P1:P3"/>
    <mergeCell ref="P75:P77"/>
    <mergeCell ref="A76:B76"/>
    <mergeCell ref="C76:C77"/>
    <mergeCell ref="G56:G58"/>
    <mergeCell ref="E76:E77"/>
    <mergeCell ref="D76:D77"/>
    <mergeCell ref="A56:E56"/>
    <mergeCell ref="F56:F58"/>
    <mergeCell ref="A75:E75"/>
    <mergeCell ref="F75:F77"/>
    <mergeCell ref="A57:B57"/>
    <mergeCell ref="C57:C58"/>
    <mergeCell ref="D57:D58"/>
    <mergeCell ref="P39:P41"/>
    <mergeCell ref="Q75:Q77"/>
    <mergeCell ref="Q1:Q3"/>
    <mergeCell ref="Q19:Q21"/>
    <mergeCell ref="Q39:Q41"/>
    <mergeCell ref="Q56:Q58"/>
    <mergeCell ref="N39:N41"/>
    <mergeCell ref="O39:O41"/>
    <mergeCell ref="K39:K41"/>
    <mergeCell ref="G39:G41"/>
    <mergeCell ref="J39:J41"/>
    <mergeCell ref="I39:I41"/>
    <mergeCell ref="L39:L41"/>
    <mergeCell ref="M39:M41"/>
    <mergeCell ref="I75:I77"/>
    <mergeCell ref="J75:J77"/>
    <mergeCell ref="I56:I58"/>
    <mergeCell ref="J56:J58"/>
    <mergeCell ref="P56:P58"/>
    <mergeCell ref="K56:K58"/>
    <mergeCell ref="N56:N58"/>
    <mergeCell ref="O56:O58"/>
    <mergeCell ref="K75:K77"/>
    <mergeCell ref="N75:N77"/>
    <mergeCell ref="O75:O77"/>
    <mergeCell ref="L56:L58"/>
    <mergeCell ref="M56:M58"/>
    <mergeCell ref="L75:L77"/>
    <mergeCell ref="M75:M77"/>
    <mergeCell ref="H56:H58"/>
    <mergeCell ref="H39:H41"/>
    <mergeCell ref="E57:E58"/>
    <mergeCell ref="H75:H77"/>
    <mergeCell ref="E40:E41"/>
    <mergeCell ref="A39:E39"/>
    <mergeCell ref="F39:F41"/>
    <mergeCell ref="A40:B40"/>
    <mergeCell ref="C40:C41"/>
    <mergeCell ref="D40:D41"/>
    <mergeCell ref="G75:G77"/>
    <mergeCell ref="A1:E1"/>
    <mergeCell ref="D20:D21"/>
    <mergeCell ref="E20:E21"/>
    <mergeCell ref="A19:E19"/>
    <mergeCell ref="A20:B20"/>
    <mergeCell ref="C20:C21"/>
    <mergeCell ref="A2:B2"/>
    <mergeCell ref="C2:C3"/>
    <mergeCell ref="D2:D3"/>
    <mergeCell ref="E2:E3"/>
    <mergeCell ref="F1:F3"/>
    <mergeCell ref="G19:G21"/>
    <mergeCell ref="G1:G3"/>
    <mergeCell ref="H19:H21"/>
    <mergeCell ref="F19:F21"/>
    <mergeCell ref="J1:J3"/>
    <mergeCell ref="H1:H3"/>
    <mergeCell ref="O1:O3"/>
    <mergeCell ref="I1:I3"/>
    <mergeCell ref="K1:K3"/>
    <mergeCell ref="L1:L3"/>
    <mergeCell ref="M1:M3"/>
    <mergeCell ref="N1:N3"/>
    <mergeCell ref="I19:I21"/>
    <mergeCell ref="O19:O21"/>
    <mergeCell ref="N19:N21"/>
    <mergeCell ref="K19:K21"/>
    <mergeCell ref="J19:J21"/>
    <mergeCell ref="L19:L21"/>
    <mergeCell ref="M19:M21"/>
    <mergeCell ref="R1:R3"/>
    <mergeCell ref="S1:S3"/>
    <mergeCell ref="T1:T3"/>
    <mergeCell ref="R19:R21"/>
    <mergeCell ref="S19:S21"/>
    <mergeCell ref="T19:T21"/>
    <mergeCell ref="R75:R77"/>
    <mergeCell ref="S75:S77"/>
    <mergeCell ref="T75:T77"/>
    <mergeCell ref="R39:R41"/>
    <mergeCell ref="S39:S41"/>
    <mergeCell ref="T39:T41"/>
    <mergeCell ref="R56:R58"/>
    <mergeCell ref="S56:S58"/>
    <mergeCell ref="T56:T58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2025-02-02T16:08:26Z</dcterms:modified>
</cp:coreProperties>
</file>