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ocuments/"/>
    </mc:Choice>
  </mc:AlternateContent>
  <bookViews>
    <workbookView xWindow="0" yWindow="500" windowWidth="38400" windowHeight="1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Sheet1!$A$2:$T$44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D38" i="1"/>
  <c r="D7" i="1"/>
  <c r="E7" i="1"/>
  <c r="D40" i="1"/>
  <c r="D8" i="1"/>
  <c r="D6" i="1"/>
  <c r="D5" i="1"/>
  <c r="C48" i="1"/>
  <c r="D48" i="1"/>
  <c r="E48" i="1"/>
  <c r="E8" i="1"/>
  <c r="E5" i="1"/>
  <c r="C28" i="1"/>
  <c r="D28" i="1"/>
  <c r="E28" i="1"/>
  <c r="C20" i="1"/>
  <c r="D20" i="1"/>
  <c r="E20" i="1"/>
  <c r="C49" i="1"/>
  <c r="D49" i="1"/>
  <c r="E49" i="1"/>
  <c r="P34" i="1"/>
  <c r="C43" i="1"/>
  <c r="D43" i="1"/>
  <c r="E43" i="1"/>
  <c r="C23" i="1"/>
  <c r="D23" i="1"/>
  <c r="E23" i="1"/>
  <c r="C19" i="1"/>
  <c r="D19" i="1"/>
  <c r="E19" i="1"/>
  <c r="C45" i="1"/>
  <c r="D45" i="1"/>
  <c r="E45" i="1"/>
  <c r="C46" i="1"/>
  <c r="D46" i="1"/>
  <c r="E46" i="1"/>
  <c r="C42" i="1"/>
  <c r="D42" i="1"/>
  <c r="E42" i="1"/>
  <c r="C11" i="1"/>
  <c r="D11" i="1"/>
  <c r="E11" i="1"/>
  <c r="C29" i="1"/>
  <c r="D29" i="1"/>
  <c r="E29" i="1"/>
  <c r="C27" i="1"/>
  <c r="D27" i="1"/>
  <c r="E27" i="1"/>
  <c r="C12" i="1"/>
  <c r="D12" i="1"/>
  <c r="E12" i="1"/>
  <c r="C47" i="1"/>
  <c r="D47" i="1"/>
  <c r="E47" i="1"/>
  <c r="C9" i="1"/>
  <c r="D9" i="1"/>
  <c r="E9" i="1"/>
  <c r="C17" i="1"/>
  <c r="D17" i="1"/>
  <c r="E17" i="1"/>
  <c r="C39" i="1"/>
  <c r="D39" i="1"/>
  <c r="E39" i="1"/>
  <c r="C21" i="1"/>
  <c r="D21" i="1"/>
  <c r="E21" i="1"/>
  <c r="C16" i="1"/>
  <c r="D16" i="1"/>
  <c r="E16" i="1"/>
  <c r="C5" i="1"/>
  <c r="C22" i="1"/>
  <c r="D22" i="1"/>
  <c r="E22" i="1"/>
  <c r="C18" i="1"/>
  <c r="D18" i="1"/>
  <c r="E18" i="1"/>
  <c r="C26" i="1"/>
  <c r="D26" i="1"/>
  <c r="E26" i="1"/>
  <c r="D10" i="1"/>
  <c r="E10" i="1"/>
  <c r="C24" i="1"/>
  <c r="D24" i="1"/>
  <c r="E24" i="1"/>
  <c r="C14" i="1"/>
  <c r="D14" i="1"/>
  <c r="E14" i="1"/>
  <c r="C13" i="1"/>
  <c r="D13" i="1"/>
  <c r="E13" i="1"/>
  <c r="C8" i="1"/>
  <c r="E37" i="1"/>
  <c r="C37" i="1"/>
  <c r="Q34" i="1"/>
  <c r="D25" i="1"/>
  <c r="C40" i="1"/>
  <c r="E40" i="1"/>
  <c r="C7" i="1"/>
  <c r="C50" i="1"/>
  <c r="D50" i="1"/>
  <c r="E50" i="1"/>
  <c r="E25" i="1"/>
  <c r="C25" i="1"/>
  <c r="T34" i="1"/>
  <c r="C15" i="1"/>
  <c r="D15" i="1"/>
  <c r="E15" i="1"/>
  <c r="C6" i="1"/>
  <c r="E6" i="1"/>
  <c r="D44" i="1"/>
  <c r="C44" i="1"/>
  <c r="E44" i="1"/>
  <c r="C10" i="1"/>
  <c r="E41" i="1"/>
  <c r="E38" i="1"/>
  <c r="D41" i="1"/>
  <c r="C41" i="1"/>
  <c r="C38" i="1"/>
  <c r="S34" i="1"/>
  <c r="R34" i="1"/>
  <c r="M34" i="1"/>
  <c r="I34" i="1"/>
  <c r="N34" i="1"/>
  <c r="L34" i="1"/>
  <c r="K34" i="1"/>
  <c r="J34" i="1"/>
  <c r="H34" i="1"/>
  <c r="G34" i="1"/>
  <c r="F34" i="1"/>
</calcChain>
</file>

<file path=xl/sharedStrings.xml><?xml version="1.0" encoding="utf-8"?>
<sst xmlns="http://schemas.openxmlformats.org/spreadsheetml/2006/main" count="109" uniqueCount="94">
  <si>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</si>
  <si>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</si>
  <si>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</si>
  <si>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</si>
  <si>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</si>
  <si>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</si>
  <si>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</si>
  <si>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</si>
  <si>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</si>
  <si>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</si>
  <si>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Carver</t>
  </si>
  <si>
    <t>Fred</t>
  </si>
  <si>
    <t>Stef</t>
  </si>
  <si>
    <t>Dickinson</t>
  </si>
  <si>
    <t>Crowther</t>
  </si>
  <si>
    <t>Cattermole</t>
  </si>
  <si>
    <t>Martin</t>
  </si>
  <si>
    <t>Ellis</t>
  </si>
  <si>
    <t>Andrea</t>
  </si>
  <si>
    <t>Ackroyd</t>
  </si>
  <si>
    <t>Jenny</t>
  </si>
  <si>
    <t>St Romaine</t>
  </si>
  <si>
    <t>Will</t>
  </si>
  <si>
    <t>Standish</t>
  </si>
  <si>
    <t>Kirsty</t>
  </si>
  <si>
    <t>Paul</t>
  </si>
  <si>
    <t>Hopkinson</t>
  </si>
  <si>
    <t>James</t>
  </si>
  <si>
    <t>O'Rourke</t>
  </si>
  <si>
    <t>HALIFAX HARRIERS FELL CHALLENGE  2024-25</t>
  </si>
  <si>
    <t xml:space="preserve">  Bunny Run     Apr 9
</t>
  </si>
  <si>
    <t xml:space="preserve">  Bluebell Trail   May 5
</t>
  </si>
  <si>
    <t xml:space="preserve">  Apperley Bridge Canter     May 30
</t>
  </si>
  <si>
    <t>Ogden midsummer Madness          June 12</t>
  </si>
  <si>
    <t xml:space="preserve">  Stoodley Pike            Jul 2
</t>
  </si>
  <si>
    <t>Tom</t>
  </si>
  <si>
    <t>Paget</t>
  </si>
  <si>
    <t>Richard</t>
  </si>
  <si>
    <t>Corney</t>
  </si>
  <si>
    <t xml:space="preserve">Nick </t>
  </si>
  <si>
    <t>Small</t>
  </si>
  <si>
    <t>Kate</t>
  </si>
  <si>
    <t>Fradley</t>
  </si>
  <si>
    <t>Harry</t>
  </si>
  <si>
    <t>Johnson</t>
  </si>
  <si>
    <t>Ryan</t>
  </si>
  <si>
    <t>Barker</t>
  </si>
  <si>
    <t>Marc</t>
  </si>
  <si>
    <t>Zeller</t>
  </si>
  <si>
    <t xml:space="preserve">Mark </t>
  </si>
  <si>
    <t>Crabtree</t>
  </si>
  <si>
    <t>Simon</t>
  </si>
  <si>
    <t>Gelsthorpe</t>
  </si>
  <si>
    <t>John</t>
  </si>
  <si>
    <t>Greenwood</t>
  </si>
  <si>
    <t>Rachel</t>
  </si>
  <si>
    <t>Ben</t>
  </si>
  <si>
    <t>Hepworth Trail                Jul 17</t>
  </si>
  <si>
    <t xml:space="preserve">Crow Hill      Aug 6
</t>
  </si>
  <si>
    <t xml:space="preserve">Denby Dash   Aug 26
</t>
  </si>
  <si>
    <t xml:space="preserve">Stainland Trail             Sep 22
</t>
  </si>
  <si>
    <t>Hopton 10k          Oct 6</t>
  </si>
  <si>
    <t>Race You to Summit          Oct 26</t>
  </si>
  <si>
    <t>Run Bolton Abbey      Nov 10</t>
  </si>
  <si>
    <t>Coley Canter          Dec 30</t>
  </si>
  <si>
    <t>Stanbury Splash      Jan 12</t>
  </si>
  <si>
    <t>Midgley Moor       Feb 16</t>
  </si>
  <si>
    <t>David</t>
  </si>
  <si>
    <t>Ingle</t>
  </si>
  <si>
    <t>Amy</t>
  </si>
  <si>
    <t>Radford</t>
  </si>
  <si>
    <t>Hopton 10k - Oct 6</t>
  </si>
  <si>
    <t>Franklin</t>
  </si>
  <si>
    <t>Rob</t>
  </si>
  <si>
    <t>Hick</t>
  </si>
  <si>
    <t>Wayne</t>
  </si>
  <si>
    <t>Stevens</t>
  </si>
  <si>
    <t>Haigh</t>
  </si>
  <si>
    <t>April</t>
  </si>
  <si>
    <t>Stewart</t>
  </si>
  <si>
    <t>Fiona</t>
  </si>
  <si>
    <t>Murphy</t>
  </si>
  <si>
    <t>Nigel</t>
  </si>
  <si>
    <t>Rigg</t>
  </si>
  <si>
    <t>Keith</t>
  </si>
  <si>
    <t>Midgley</t>
  </si>
  <si>
    <t>Margaret</t>
  </si>
  <si>
    <t>Deacon</t>
  </si>
  <si>
    <t xml:space="preserve">Sharon </t>
  </si>
  <si>
    <t xml:space="preserve">Ken </t>
  </si>
  <si>
    <t>Montgomery</t>
  </si>
  <si>
    <t>Tabitha</t>
  </si>
  <si>
    <t>Howe</t>
  </si>
  <si>
    <t>Cousen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</si>
</sst>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 shrinkToFit="1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1" fillId="0" borderId="27" xfId="0" applyFont="1" applyBorder="1"/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2"/>
  <sheetViews>
    <sheetView tabSelected="1" zoomScale="80" zoomScaleNormal="80" zoomScalePageLayoutView="80" workbookViewId="0">
      <selection activeCell="D7" sqref="D7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0" width="10.6640625" customWidth="1"/>
  </cols>
  <sheetData>
    <row r="1" spans="1:20" ht="32" thickBot="1" x14ac:dyDescent="0.4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25.25" customHeight="1" thickTop="1" thickBot="1" x14ac:dyDescent="0.25">
      <c r="A2" s="56" t="s">
        <v>6</v>
      </c>
      <c r="B2" s="57"/>
      <c r="C2" s="57"/>
      <c r="D2" s="57"/>
      <c r="E2" s="58"/>
      <c r="F2" s="49" t="s">
        <v>30</v>
      </c>
      <c r="G2" s="49" t="s">
        <v>31</v>
      </c>
      <c r="H2" s="49" t="s">
        <v>32</v>
      </c>
      <c r="I2" s="49" t="s">
        <v>33</v>
      </c>
      <c r="J2" s="49" t="s">
        <v>34</v>
      </c>
      <c r="K2" s="49" t="s">
        <v>57</v>
      </c>
      <c r="L2" s="49" t="s">
        <v>58</v>
      </c>
      <c r="M2" s="49" t="s">
        <v>59</v>
      </c>
      <c r="N2" s="44" t="s">
        <v>60</v>
      </c>
      <c r="O2" s="49" t="s">
        <v>61</v>
      </c>
      <c r="P2" s="49" t="s">
        <v>62</v>
      </c>
      <c r="Q2" s="12"/>
      <c r="R2" s="49" t="s">
        <v>64</v>
      </c>
      <c r="S2" s="49" t="s">
        <v>65</v>
      </c>
      <c r="T2" s="10"/>
    </row>
    <row r="3" spans="1:20" ht="18" customHeight="1" thickTop="1" thickBot="1" x14ac:dyDescent="0.25">
      <c r="A3" s="54" t="s">
        <v>0</v>
      </c>
      <c r="B3" s="55"/>
      <c r="C3" s="52" t="s">
        <v>3</v>
      </c>
      <c r="D3" s="38" t="s">
        <v>4</v>
      </c>
      <c r="E3" s="59" t="s">
        <v>5</v>
      </c>
      <c r="F3" s="50"/>
      <c r="G3" s="50"/>
      <c r="H3" s="50"/>
      <c r="I3" s="50"/>
      <c r="J3" s="50"/>
      <c r="K3" s="50"/>
      <c r="L3" s="50"/>
      <c r="M3" s="50"/>
      <c r="N3" s="45"/>
      <c r="O3" s="50"/>
      <c r="P3" s="50"/>
      <c r="Q3" s="21" t="s">
        <v>63</v>
      </c>
      <c r="R3" s="50"/>
      <c r="S3" s="50"/>
      <c r="T3" s="11"/>
    </row>
    <row r="4" spans="1:20" ht="50.25" customHeight="1" thickTop="1" thickBot="1" x14ac:dyDescent="0.25">
      <c r="A4" s="2" t="s">
        <v>2</v>
      </c>
      <c r="B4" s="2" t="s">
        <v>1</v>
      </c>
      <c r="C4" s="53"/>
      <c r="D4" s="39"/>
      <c r="E4" s="60"/>
      <c r="F4" s="51"/>
      <c r="G4" s="51"/>
      <c r="H4" s="51"/>
      <c r="I4" s="51"/>
      <c r="J4" s="51"/>
      <c r="K4" s="51"/>
      <c r="L4" s="51"/>
      <c r="M4" s="51"/>
      <c r="N4" s="46"/>
      <c r="O4" s="50"/>
      <c r="P4" s="50"/>
      <c r="Q4" s="20"/>
      <c r="R4" s="50"/>
      <c r="S4" s="50"/>
      <c r="T4" s="11" t="s">
        <v>66</v>
      </c>
    </row>
    <row r="5" spans="1:20" s="1" customFormat="1" ht="20" thickTop="1" x14ac:dyDescent="0.25">
      <c r="A5" s="2" t="s">
        <v>45</v>
      </c>
      <c r="B5" s="2" t="s">
        <v>46</v>
      </c>
      <c r="C5" s="3">
        <f t="shared" ref="C5:C17" si="0">SUM(F5:T5)</f>
        <v>71</v>
      </c>
      <c r="D5" s="3">
        <f>SUM(F5:T5)-R5-G5</f>
        <v>57</v>
      </c>
      <c r="E5" s="3">
        <f t="shared" ref="E5:E17" si="1">COUNT(F5:T5)</f>
        <v>8</v>
      </c>
      <c r="F5" s="4"/>
      <c r="G5" s="4">
        <v>8</v>
      </c>
      <c r="H5" s="4"/>
      <c r="I5" s="4"/>
      <c r="J5" s="4">
        <v>10</v>
      </c>
      <c r="K5" s="4"/>
      <c r="L5" s="4">
        <v>10</v>
      </c>
      <c r="M5" s="4">
        <v>9</v>
      </c>
      <c r="N5" s="18">
        <v>8</v>
      </c>
      <c r="O5" s="4">
        <v>10</v>
      </c>
      <c r="P5" s="4"/>
      <c r="Q5" s="4"/>
      <c r="R5" s="4">
        <v>6</v>
      </c>
      <c r="S5" s="4">
        <v>10</v>
      </c>
      <c r="T5" s="4"/>
    </row>
    <row r="6" spans="1:20" s="1" customFormat="1" ht="19" x14ac:dyDescent="0.25">
      <c r="A6" s="2" t="s">
        <v>22</v>
      </c>
      <c r="B6" s="2" t="s">
        <v>10</v>
      </c>
      <c r="C6" s="3">
        <f>SUM(F6:T6)</f>
        <v>61</v>
      </c>
      <c r="D6" s="3">
        <f>SUM(F6:T6)-R6</f>
        <v>54</v>
      </c>
      <c r="E6" s="3">
        <f>COUNT(F6:T6)</f>
        <v>7</v>
      </c>
      <c r="F6" s="4">
        <v>8</v>
      </c>
      <c r="G6" s="4">
        <v>9</v>
      </c>
      <c r="H6" s="4">
        <v>10</v>
      </c>
      <c r="I6" s="4"/>
      <c r="J6" s="4"/>
      <c r="K6" s="4"/>
      <c r="L6" s="4"/>
      <c r="M6" s="4">
        <v>8</v>
      </c>
      <c r="N6" s="4">
        <v>9</v>
      </c>
      <c r="O6" s="4"/>
      <c r="P6" s="4">
        <v>10</v>
      </c>
      <c r="Q6" s="4"/>
      <c r="R6" s="4">
        <v>7</v>
      </c>
      <c r="S6" s="4"/>
      <c r="T6" s="4"/>
    </row>
    <row r="7" spans="1:20" s="1" customFormat="1" ht="19" x14ac:dyDescent="0.25">
      <c r="A7" s="2" t="s">
        <v>35</v>
      </c>
      <c r="B7" s="2" t="s">
        <v>36</v>
      </c>
      <c r="C7" s="3">
        <f t="shared" si="0"/>
        <v>59</v>
      </c>
      <c r="D7" s="3">
        <f>SUM(F7:T7)-R7</f>
        <v>54</v>
      </c>
      <c r="E7" s="3">
        <f t="shared" si="1"/>
        <v>7</v>
      </c>
      <c r="F7" s="16">
        <v>7</v>
      </c>
      <c r="G7" s="4"/>
      <c r="H7" s="4"/>
      <c r="I7" s="4">
        <v>9</v>
      </c>
      <c r="J7" s="4">
        <v>9</v>
      </c>
      <c r="K7" s="4">
        <v>10</v>
      </c>
      <c r="L7" s="4">
        <v>9</v>
      </c>
      <c r="M7" s="4"/>
      <c r="N7" s="4"/>
      <c r="O7" s="4"/>
      <c r="P7" s="4"/>
      <c r="Q7" s="4"/>
      <c r="R7" s="4">
        <v>5</v>
      </c>
      <c r="S7" s="4"/>
      <c r="T7" s="4">
        <v>10</v>
      </c>
    </row>
    <row r="8" spans="1:20" s="1" customFormat="1" ht="19" x14ac:dyDescent="0.25">
      <c r="A8" s="2" t="s">
        <v>16</v>
      </c>
      <c r="B8" s="2" t="s">
        <v>17</v>
      </c>
      <c r="C8" s="3">
        <f t="shared" si="0"/>
        <v>42</v>
      </c>
      <c r="D8" s="3">
        <f>SUM(F8:T8)-S8</f>
        <v>42</v>
      </c>
      <c r="E8" s="3">
        <f>COUNT(F8:T8)-R8</f>
        <v>7</v>
      </c>
      <c r="F8" s="4"/>
      <c r="G8" s="4"/>
      <c r="H8" s="4"/>
      <c r="I8" s="4"/>
      <c r="J8" s="4">
        <v>8</v>
      </c>
      <c r="K8" s="4">
        <v>9</v>
      </c>
      <c r="L8" s="4">
        <v>7</v>
      </c>
      <c r="M8" s="4"/>
      <c r="N8" s="4">
        <v>2</v>
      </c>
      <c r="O8" s="4">
        <v>6</v>
      </c>
      <c r="P8" s="4"/>
      <c r="Q8" s="4">
        <v>10</v>
      </c>
      <c r="R8" s="4">
        <v>0</v>
      </c>
      <c r="S8" s="4"/>
      <c r="T8" s="4"/>
    </row>
    <row r="9" spans="1:20" s="1" customFormat="1" ht="19" x14ac:dyDescent="0.25">
      <c r="A9" s="2" t="s">
        <v>67</v>
      </c>
      <c r="B9" s="2" t="s">
        <v>68</v>
      </c>
      <c r="C9" s="3">
        <f>SUM(F9:T9)</f>
        <v>31</v>
      </c>
      <c r="D9" s="3">
        <f>SUM(F9:T9)-I9</f>
        <v>31</v>
      </c>
      <c r="E9" s="3">
        <f>COUNT(F9:T9)</f>
        <v>5</v>
      </c>
      <c r="F9" s="4"/>
      <c r="G9" s="4"/>
      <c r="H9" s="4"/>
      <c r="I9" s="4"/>
      <c r="J9" s="4"/>
      <c r="K9" s="4"/>
      <c r="L9" s="4">
        <v>8</v>
      </c>
      <c r="M9" s="4"/>
      <c r="N9" s="4">
        <v>5</v>
      </c>
      <c r="O9" s="4">
        <v>9</v>
      </c>
      <c r="P9" s="4">
        <v>8</v>
      </c>
      <c r="Q9" s="4"/>
      <c r="R9" s="4">
        <v>1</v>
      </c>
      <c r="S9" s="4"/>
      <c r="T9" s="4"/>
    </row>
    <row r="10" spans="1:20" s="1" customFormat="1" ht="19" x14ac:dyDescent="0.25">
      <c r="A10" s="2" t="s">
        <v>11</v>
      </c>
      <c r="B10" s="2" t="s">
        <v>10</v>
      </c>
      <c r="C10" s="3">
        <f>SUM(F10:T10)</f>
        <v>28</v>
      </c>
      <c r="D10" s="3">
        <f>SUM(F10:T10)-I10</f>
        <v>28</v>
      </c>
      <c r="E10" s="3">
        <f>COUNT(F10:T10)</f>
        <v>3</v>
      </c>
      <c r="F10" s="4">
        <v>9</v>
      </c>
      <c r="G10" s="4"/>
      <c r="H10" s="4"/>
      <c r="I10" s="4"/>
      <c r="J10" s="4"/>
      <c r="K10" s="4"/>
      <c r="L10" s="4"/>
      <c r="M10" s="4">
        <v>10</v>
      </c>
      <c r="N10" s="4"/>
      <c r="O10" s="4"/>
      <c r="P10" s="4"/>
      <c r="Q10" s="4"/>
      <c r="R10" s="4">
        <v>9</v>
      </c>
      <c r="S10" s="4"/>
      <c r="T10" s="4"/>
    </row>
    <row r="11" spans="1:20" s="1" customFormat="1" ht="19" x14ac:dyDescent="0.25">
      <c r="A11" s="2" t="s">
        <v>73</v>
      </c>
      <c r="B11" s="2" t="s">
        <v>74</v>
      </c>
      <c r="C11" s="3">
        <f t="shared" ref="C11" si="2">SUM(F11:T11)</f>
        <v>24</v>
      </c>
      <c r="D11" s="3">
        <f>SUM(F11:T11)</f>
        <v>24</v>
      </c>
      <c r="E11" s="3">
        <f t="shared" ref="E11" si="3">COUNT(F11:T11)</f>
        <v>3</v>
      </c>
      <c r="F11" s="4"/>
      <c r="G11" s="4"/>
      <c r="H11" s="4"/>
      <c r="I11" s="4"/>
      <c r="J11" s="4"/>
      <c r="K11" s="4"/>
      <c r="L11" s="4"/>
      <c r="M11" s="4"/>
      <c r="N11" s="4">
        <v>6</v>
      </c>
      <c r="O11" s="4"/>
      <c r="P11" s="4">
        <v>9</v>
      </c>
      <c r="Q11" s="4">
        <v>9</v>
      </c>
      <c r="R11" s="4"/>
      <c r="S11" s="4"/>
      <c r="T11" s="4"/>
    </row>
    <row r="12" spans="1:20" s="1" customFormat="1" ht="19" x14ac:dyDescent="0.25">
      <c r="A12" s="2" t="s">
        <v>27</v>
      </c>
      <c r="B12" s="2" t="s">
        <v>72</v>
      </c>
      <c r="C12" s="3">
        <f t="shared" ref="C12" si="4">SUM(F12:T12)</f>
        <v>20</v>
      </c>
      <c r="D12" s="3">
        <f>SUM(F12:T12)</f>
        <v>20</v>
      </c>
      <c r="E12" s="3">
        <f t="shared" ref="E12" si="5">COUNT(F12:T12)</f>
        <v>2</v>
      </c>
      <c r="F12" s="4"/>
      <c r="G12" s="4"/>
      <c r="H12" s="4"/>
      <c r="I12" s="4"/>
      <c r="J12" s="4"/>
      <c r="K12" s="4"/>
      <c r="L12" s="4"/>
      <c r="M12" s="4"/>
      <c r="N12" s="4">
        <v>10</v>
      </c>
      <c r="O12" s="4"/>
      <c r="P12" s="4"/>
      <c r="Q12" s="4"/>
      <c r="R12" s="4">
        <v>10</v>
      </c>
      <c r="S12" s="4"/>
      <c r="T12" s="4"/>
    </row>
    <row r="13" spans="1:20" s="1" customFormat="1" ht="19" x14ac:dyDescent="0.25">
      <c r="A13" s="2" t="s">
        <v>25</v>
      </c>
      <c r="B13" s="2" t="s">
        <v>26</v>
      </c>
      <c r="C13" s="3">
        <f t="shared" si="0"/>
        <v>16</v>
      </c>
      <c r="D13" s="3">
        <f>SUM(F13:T13)-S13</f>
        <v>16</v>
      </c>
      <c r="E13" s="3">
        <f t="shared" si="1"/>
        <v>3</v>
      </c>
      <c r="F13" s="4"/>
      <c r="G13" s="4">
        <v>3</v>
      </c>
      <c r="H13" s="4">
        <v>9</v>
      </c>
      <c r="I13" s="4"/>
      <c r="J13" s="4"/>
      <c r="K13" s="4"/>
      <c r="L13" s="4"/>
      <c r="M13" s="4"/>
      <c r="N13" s="4">
        <v>4</v>
      </c>
      <c r="O13" s="4"/>
      <c r="P13" s="4"/>
      <c r="Q13" s="4"/>
      <c r="R13" s="4"/>
      <c r="S13" s="4"/>
      <c r="T13" s="4"/>
    </row>
    <row r="14" spans="1:20" s="1" customFormat="1" ht="19" x14ac:dyDescent="0.25">
      <c r="A14" s="2" t="s">
        <v>27</v>
      </c>
      <c r="B14" s="2" t="s">
        <v>28</v>
      </c>
      <c r="C14" s="3">
        <f t="shared" si="0"/>
        <v>13</v>
      </c>
      <c r="D14" s="3">
        <f>SUM(F14:T14)</f>
        <v>13</v>
      </c>
      <c r="E14" s="3">
        <f t="shared" si="1"/>
        <v>2</v>
      </c>
      <c r="F14" s="16">
        <v>6</v>
      </c>
      <c r="G14" s="4"/>
      <c r="H14" s="4"/>
      <c r="I14" s="4"/>
      <c r="J14" s="4"/>
      <c r="K14" s="4"/>
      <c r="L14" s="4"/>
      <c r="M14" s="4"/>
      <c r="N14" s="4">
        <v>7</v>
      </c>
      <c r="O14" s="4"/>
      <c r="P14" s="4"/>
      <c r="Q14" s="4"/>
      <c r="R14" s="4"/>
      <c r="S14" s="4"/>
      <c r="T14" s="4"/>
    </row>
    <row r="15" spans="1:20" s="1" customFormat="1" ht="19" x14ac:dyDescent="0.25">
      <c r="A15" s="2" t="s">
        <v>22</v>
      </c>
      <c r="B15" s="2" t="s">
        <v>15</v>
      </c>
      <c r="C15" s="3">
        <f t="shared" si="0"/>
        <v>10</v>
      </c>
      <c r="D15" s="3">
        <f>SUM(F15:T15)</f>
        <v>10</v>
      </c>
      <c r="E15" s="3">
        <f t="shared" si="1"/>
        <v>1</v>
      </c>
      <c r="F15" s="4">
        <v>10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9" x14ac:dyDescent="0.25">
      <c r="A16" s="2" t="s">
        <v>43</v>
      </c>
      <c r="B16" s="2" t="s">
        <v>44</v>
      </c>
      <c r="C16" s="3">
        <f t="shared" si="0"/>
        <v>10</v>
      </c>
      <c r="D16" s="3">
        <f>SUM(F16:T16)-S16</f>
        <v>10</v>
      </c>
      <c r="E16" s="3">
        <f t="shared" si="1"/>
        <v>1</v>
      </c>
      <c r="F16" s="4"/>
      <c r="G16" s="4">
        <v>10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1" customFormat="1" ht="19" x14ac:dyDescent="0.25">
      <c r="A17" s="2" t="s">
        <v>56</v>
      </c>
      <c r="B17" s="2" t="s">
        <v>14</v>
      </c>
      <c r="C17" s="3">
        <f t="shared" si="0"/>
        <v>10</v>
      </c>
      <c r="D17" s="3">
        <f t="shared" ref="D17:D24" si="6">SUM(F17:T17)</f>
        <v>10</v>
      </c>
      <c r="E17" s="3">
        <f t="shared" si="1"/>
        <v>1</v>
      </c>
      <c r="F17" s="4"/>
      <c r="G17" s="4"/>
      <c r="H17" s="4"/>
      <c r="I17" s="4">
        <v>10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s="1" customFormat="1" ht="19" x14ac:dyDescent="0.25">
      <c r="A18" s="2" t="s">
        <v>49</v>
      </c>
      <c r="B18" s="2" t="s">
        <v>50</v>
      </c>
      <c r="C18" s="3">
        <f>SUM(F18:T18)</f>
        <v>10</v>
      </c>
      <c r="D18" s="3">
        <f>SUM(F18:T18)</f>
        <v>10</v>
      </c>
      <c r="E18" s="3">
        <f>COUNT(F18:T18)</f>
        <v>2</v>
      </c>
      <c r="F18" s="4"/>
      <c r="G18" s="4">
        <v>6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4</v>
      </c>
      <c r="S18" s="4"/>
      <c r="T18" s="4"/>
    </row>
    <row r="19" spans="1:20" s="1" customFormat="1" ht="19" x14ac:dyDescent="0.25">
      <c r="A19" s="2" t="s">
        <v>82</v>
      </c>
      <c r="B19" s="2" t="s">
        <v>83</v>
      </c>
      <c r="C19" s="3">
        <f t="shared" ref="C19" si="7">SUM(F19:T19)</f>
        <v>8</v>
      </c>
      <c r="D19" s="3">
        <f t="shared" ref="D19" si="8">SUM(F19:T19)</f>
        <v>8</v>
      </c>
      <c r="E19" s="3">
        <f t="shared" ref="E19" si="9">COUNT(F19:T19)</f>
        <v>1</v>
      </c>
      <c r="F19" s="4"/>
      <c r="G19" s="4"/>
      <c r="H19" s="4"/>
      <c r="I19" s="4"/>
      <c r="J19" s="4"/>
      <c r="K19" s="4"/>
      <c r="L19" s="4"/>
      <c r="M19" s="4"/>
      <c r="N19" s="4"/>
      <c r="O19" s="4">
        <v>8</v>
      </c>
      <c r="P19" s="4"/>
      <c r="Q19" s="4"/>
      <c r="S19" s="4"/>
      <c r="T19" s="4"/>
    </row>
    <row r="20" spans="1:20" s="1" customFormat="1" ht="19" x14ac:dyDescent="0.25">
      <c r="A20" s="2" t="s">
        <v>89</v>
      </c>
      <c r="B20" s="2" t="s">
        <v>90</v>
      </c>
      <c r="C20" s="3">
        <f t="shared" ref="C20" si="10">SUM(F20:T20)</f>
        <v>8</v>
      </c>
      <c r="D20" s="3">
        <f t="shared" ref="D20" si="11">SUM(F20:T20)</f>
        <v>8</v>
      </c>
      <c r="E20" s="3">
        <f t="shared" ref="E20" si="12">COUNT(F20:T20)</f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8</v>
      </c>
      <c r="S20" s="4"/>
      <c r="T20" s="4"/>
    </row>
    <row r="21" spans="1:20" s="1" customFormat="1" ht="19" x14ac:dyDescent="0.25">
      <c r="A21" s="2" t="s">
        <v>51</v>
      </c>
      <c r="B21" s="2" t="s">
        <v>52</v>
      </c>
      <c r="C21" s="3">
        <f>SUM(F21:T21)</f>
        <v>8</v>
      </c>
      <c r="D21" s="3">
        <f>SUM(F21:T21)</f>
        <v>8</v>
      </c>
      <c r="E21" s="3">
        <f>COUNT(F21:T21)</f>
        <v>2</v>
      </c>
      <c r="F21" s="4"/>
      <c r="G21" s="4">
        <v>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3</v>
      </c>
      <c r="S21" s="4"/>
      <c r="T21" s="4"/>
    </row>
    <row r="22" spans="1:20" s="1" customFormat="1" ht="19" x14ac:dyDescent="0.25">
      <c r="A22" s="2" t="s">
        <v>47</v>
      </c>
      <c r="B22" s="2" t="s">
        <v>48</v>
      </c>
      <c r="C22" s="3">
        <f>SUM(F22:T22)</f>
        <v>7</v>
      </c>
      <c r="D22" s="3">
        <f t="shared" si="6"/>
        <v>7</v>
      </c>
      <c r="E22" s="3">
        <f>COUNT(F22:T22)</f>
        <v>1</v>
      </c>
      <c r="F22" s="4"/>
      <c r="G22" s="4">
        <v>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1" customFormat="1" ht="19" x14ac:dyDescent="0.25">
      <c r="A23" s="2" t="s">
        <v>84</v>
      </c>
      <c r="B23" s="2" t="s">
        <v>85</v>
      </c>
      <c r="C23" s="3">
        <f>SUM(F23:T23)</f>
        <v>7</v>
      </c>
      <c r="D23" s="3">
        <f t="shared" ref="D23" si="13">SUM(F23:T23)</f>
        <v>7</v>
      </c>
      <c r="E23" s="3">
        <f>COUNT(F23:T23)</f>
        <v>1</v>
      </c>
      <c r="F23" s="4"/>
      <c r="G23" s="4"/>
      <c r="H23" s="4"/>
      <c r="I23" s="4"/>
      <c r="J23" s="4"/>
      <c r="K23" s="4"/>
      <c r="L23" s="4"/>
      <c r="M23" s="4"/>
      <c r="N23" s="4"/>
      <c r="O23" s="4">
        <v>7</v>
      </c>
      <c r="P23" s="4"/>
      <c r="Q23" s="4"/>
      <c r="R23" s="4"/>
      <c r="S23" s="4"/>
      <c r="T23" s="4"/>
    </row>
    <row r="24" spans="1:20" s="1" customFormat="1" ht="19" x14ac:dyDescent="0.25">
      <c r="A24" s="2" t="s">
        <v>37</v>
      </c>
      <c r="B24" s="2" t="s">
        <v>38</v>
      </c>
      <c r="C24" s="3">
        <f t="shared" ref="C24:C29" si="14">SUM(F24:T24)</f>
        <v>5</v>
      </c>
      <c r="D24" s="3">
        <f t="shared" si="6"/>
        <v>5</v>
      </c>
      <c r="E24" s="3">
        <f t="shared" ref="E24:E29" si="15">COUNT(F24:T24)</f>
        <v>1</v>
      </c>
      <c r="F24" s="16">
        <v>5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19" x14ac:dyDescent="0.25">
      <c r="A25" s="2" t="s">
        <v>39</v>
      </c>
      <c r="B25" s="2" t="s">
        <v>40</v>
      </c>
      <c r="C25" s="3">
        <f t="shared" si="14"/>
        <v>4</v>
      </c>
      <c r="D25" s="3">
        <f>SUM(F25:T25)-S25</f>
        <v>4</v>
      </c>
      <c r="E25" s="3">
        <f t="shared" si="15"/>
        <v>1</v>
      </c>
      <c r="F25" s="4">
        <v>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19" x14ac:dyDescent="0.25">
      <c r="A26" s="2" t="s">
        <v>53</v>
      </c>
      <c r="B26" s="2" t="s">
        <v>54</v>
      </c>
      <c r="C26" s="3">
        <f t="shared" si="14"/>
        <v>4</v>
      </c>
      <c r="D26" s="3">
        <f>SUM(F26:T26)</f>
        <v>4</v>
      </c>
      <c r="E26" s="3">
        <f t="shared" si="15"/>
        <v>1</v>
      </c>
      <c r="F26" s="4"/>
      <c r="G26" s="4">
        <v>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s="1" customFormat="1" ht="19" x14ac:dyDescent="0.25">
      <c r="A27" s="1" t="s">
        <v>75</v>
      </c>
      <c r="B27" s="1" t="s">
        <v>76</v>
      </c>
      <c r="C27" s="3">
        <f t="shared" si="14"/>
        <v>3</v>
      </c>
      <c r="D27" s="3">
        <f>SUM(F27:T27)</f>
        <v>3</v>
      </c>
      <c r="E27" s="3">
        <f t="shared" si="15"/>
        <v>1</v>
      </c>
      <c r="N27" s="19">
        <v>3</v>
      </c>
    </row>
    <row r="28" spans="1:20" s="1" customFormat="1" ht="19" x14ac:dyDescent="0.25">
      <c r="A28" s="1" t="s">
        <v>22</v>
      </c>
      <c r="B28" s="1" t="s">
        <v>79</v>
      </c>
      <c r="C28" s="3">
        <f t="shared" ref="C28" si="16">SUM(F28:T28)</f>
        <v>2</v>
      </c>
      <c r="D28" s="3">
        <f>SUM(F28:T28)</f>
        <v>2</v>
      </c>
      <c r="E28" s="3">
        <f t="shared" ref="E28" si="17">COUNT(F28:T28)</f>
        <v>1</v>
      </c>
      <c r="R28" s="19">
        <v>2</v>
      </c>
    </row>
    <row r="29" spans="1:20" s="1" customFormat="1" ht="19" x14ac:dyDescent="0.25">
      <c r="A29" s="1" t="s">
        <v>16</v>
      </c>
      <c r="B29" s="1" t="s">
        <v>77</v>
      </c>
      <c r="C29" s="3">
        <f t="shared" si="14"/>
        <v>1</v>
      </c>
      <c r="D29" s="3">
        <f>SUM(F29:T29)</f>
        <v>1</v>
      </c>
      <c r="E29" s="3">
        <f t="shared" si="15"/>
        <v>2</v>
      </c>
      <c r="N29" s="19">
        <v>1</v>
      </c>
      <c r="R29" s="19">
        <v>0</v>
      </c>
    </row>
    <row r="30" spans="1:20" s="1" customFormat="1" ht="19" x14ac:dyDescent="0.25"/>
    <row r="31" spans="1:20" s="1" customFormat="1" ht="19" x14ac:dyDescent="0.25"/>
    <row r="32" spans="1:20" s="1" customFormat="1" ht="19" x14ac:dyDescent="0.25">
      <c r="A32" s="5"/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20" ht="16" thickBot="1" x14ac:dyDescent="0.25"/>
    <row r="34" spans="1:20" ht="26.5" customHeight="1" thickTop="1" thickBot="1" x14ac:dyDescent="0.25">
      <c r="A34" s="34" t="s">
        <v>7</v>
      </c>
      <c r="B34" s="34"/>
      <c r="C34" s="34"/>
      <c r="D34" s="34"/>
      <c r="E34" s="34"/>
      <c r="F34" s="27" t="str">
        <f t="shared" ref="F34:N34" si="18">+ F2</f>
        <v xml:space="preserve">  Bunny Run     Apr 9_x000D_ _x000D_</v>
      </c>
      <c r="G34" s="27" t="str">
        <f t="shared" si="18"/>
        <v xml:space="preserve">  Bluebell Trail   May 5_x000D_ _x000D_</v>
      </c>
      <c r="H34" s="27" t="str">
        <f t="shared" si="18"/>
        <v xml:space="preserve">  Apperley Bridge Canter     May 30_x000D_ _x000D_</v>
      </c>
      <c r="I34" s="27" t="str">
        <f t="shared" si="18"/>
        <v>Ogden midsummer Madness          June 12</v>
      </c>
      <c r="J34" s="27" t="str">
        <f t="shared" si="18"/>
        <v xml:space="preserve">  Stoodley Pike            Jul 2_x000D_ _x000D_</v>
      </c>
      <c r="K34" s="27" t="str">
        <f t="shared" si="18"/>
        <v>Hepworth Trail                Jul 17</v>
      </c>
      <c r="L34" s="27" t="str">
        <f t="shared" si="18"/>
        <v>Crow Hill      Aug 6_x000D_</v>
      </c>
      <c r="M34" s="27" t="str">
        <f t="shared" si="18"/>
        <v>Denby Dash   Aug 26_x000D_</v>
      </c>
      <c r="N34" s="47" t="str">
        <f t="shared" si="18"/>
        <v>Stainland Trail             Sep 22_x000D_</v>
      </c>
      <c r="O34" s="47" t="s">
        <v>71</v>
      </c>
      <c r="P34" s="40" t="str">
        <f>+ P2</f>
        <v>Race You to Summit          Oct 26</v>
      </c>
      <c r="Q34" s="13" t="str">
        <f>+Q3</f>
        <v>Run Bolton Abbey      Nov 10</v>
      </c>
      <c r="R34" s="35" t="str">
        <f>+ R2</f>
        <v>Coley Canter          Dec 30</v>
      </c>
      <c r="S34" s="35" t="str">
        <f>+ S2</f>
        <v>Stanbury Splash      Jan 12</v>
      </c>
      <c r="T34" s="35" t="str">
        <f>+ T4</f>
        <v>Midgley Moor       Feb 16</v>
      </c>
    </row>
    <row r="35" spans="1:20" ht="18" customHeight="1" thickTop="1" thickBot="1" x14ac:dyDescent="0.25">
      <c r="A35" s="29" t="s">
        <v>0</v>
      </c>
      <c r="B35" s="29"/>
      <c r="C35" s="30" t="s">
        <v>3</v>
      </c>
      <c r="D35" s="32" t="s">
        <v>4</v>
      </c>
      <c r="E35" s="30" t="s">
        <v>5</v>
      </c>
      <c r="F35" s="28"/>
      <c r="G35" s="28"/>
      <c r="H35" s="28"/>
      <c r="I35" s="28"/>
      <c r="J35" s="28"/>
      <c r="K35" s="28"/>
      <c r="L35" s="28"/>
      <c r="M35" s="28"/>
      <c r="N35" s="48"/>
      <c r="O35" s="48"/>
      <c r="P35" s="41"/>
      <c r="Q35" s="14"/>
      <c r="R35" s="36"/>
      <c r="S35" s="36"/>
      <c r="T35" s="36"/>
    </row>
    <row r="36" spans="1:20" ht="38.25" customHeight="1" thickTop="1" thickBot="1" x14ac:dyDescent="0.25">
      <c r="A36" s="2" t="s">
        <v>2</v>
      </c>
      <c r="B36" s="2" t="s">
        <v>1</v>
      </c>
      <c r="C36" s="31"/>
      <c r="D36" s="33"/>
      <c r="E36" s="31"/>
      <c r="F36" s="28"/>
      <c r="G36" s="28"/>
      <c r="H36" s="28"/>
      <c r="I36" s="28"/>
      <c r="J36" s="28"/>
      <c r="K36" s="28"/>
      <c r="L36" s="28"/>
      <c r="M36" s="28"/>
      <c r="N36" s="48"/>
      <c r="O36" s="48"/>
      <c r="P36" s="42"/>
      <c r="Q36" s="15"/>
      <c r="R36" s="43"/>
      <c r="S36" s="37"/>
      <c r="T36" s="37"/>
    </row>
    <row r="37" spans="1:20" ht="19" thickTop="1" x14ac:dyDescent="0.2">
      <c r="A37" s="2" t="s">
        <v>12</v>
      </c>
      <c r="B37" s="2" t="s">
        <v>13</v>
      </c>
      <c r="C37" s="3">
        <f>SUM(F37:T37)</f>
        <v>75</v>
      </c>
      <c r="D37" s="3">
        <f>SUM(F37:T37)-R37-N37</f>
        <v>58</v>
      </c>
      <c r="E37" s="3">
        <f>COUNT(F37:T37)</f>
        <v>8</v>
      </c>
      <c r="F37" s="4">
        <v>9</v>
      </c>
      <c r="G37" s="4"/>
      <c r="H37" s="4"/>
      <c r="I37" s="4"/>
      <c r="J37" s="4">
        <v>9</v>
      </c>
      <c r="K37" s="4">
        <v>10</v>
      </c>
      <c r="L37" s="4"/>
      <c r="M37" s="4"/>
      <c r="N37" s="4">
        <v>9</v>
      </c>
      <c r="O37" s="4"/>
      <c r="P37" s="4">
        <v>10</v>
      </c>
      <c r="Q37" s="4">
        <v>10</v>
      </c>
      <c r="R37" s="4">
        <v>8</v>
      </c>
      <c r="S37" s="4"/>
      <c r="T37" s="4">
        <v>10</v>
      </c>
    </row>
    <row r="38" spans="1:20" ht="18" x14ac:dyDescent="0.2">
      <c r="A38" s="2" t="s">
        <v>8</v>
      </c>
      <c r="B38" s="2" t="s">
        <v>9</v>
      </c>
      <c r="C38" s="3">
        <f>SUM(F38:T38)</f>
        <v>89</v>
      </c>
      <c r="D38" s="3">
        <f>SUM(F38:T38)-N38-P38-Q38-R38-T38</f>
        <v>57</v>
      </c>
      <c r="E38" s="3">
        <f>COUNT(F38:T38)</f>
        <v>11</v>
      </c>
      <c r="F38" s="4">
        <v>10</v>
      </c>
      <c r="G38" s="4">
        <v>10</v>
      </c>
      <c r="H38" s="4">
        <v>9</v>
      </c>
      <c r="I38" s="4"/>
      <c r="J38" s="4">
        <v>10</v>
      </c>
      <c r="K38" s="17">
        <v>9</v>
      </c>
      <c r="L38" s="4"/>
      <c r="M38" s="4"/>
      <c r="N38" s="4">
        <v>5</v>
      </c>
      <c r="O38" s="4">
        <v>9</v>
      </c>
      <c r="P38" s="4">
        <v>8</v>
      </c>
      <c r="Q38" s="4">
        <v>3</v>
      </c>
      <c r="R38" s="4">
        <v>7</v>
      </c>
      <c r="S38" s="4"/>
      <c r="T38" s="4">
        <v>9</v>
      </c>
    </row>
    <row r="39" spans="1:20" ht="18" x14ac:dyDescent="0.2">
      <c r="A39" s="2" t="s">
        <v>55</v>
      </c>
      <c r="B39" s="2" t="s">
        <v>23</v>
      </c>
      <c r="C39" s="3">
        <f>SUM(F39:T39)</f>
        <v>56</v>
      </c>
      <c r="D39" s="3">
        <f>SUM(F39:T39)</f>
        <v>56</v>
      </c>
      <c r="E39" s="3">
        <f>COUNT(F39:T39)</f>
        <v>6</v>
      </c>
      <c r="F39" s="4"/>
      <c r="G39" s="4"/>
      <c r="H39" s="4">
        <v>10</v>
      </c>
      <c r="I39" s="4"/>
      <c r="J39" s="4"/>
      <c r="K39" s="4"/>
      <c r="L39" s="4"/>
      <c r="M39" s="4">
        <v>10</v>
      </c>
      <c r="N39" s="4">
        <v>8</v>
      </c>
      <c r="O39" s="4">
        <v>10</v>
      </c>
      <c r="P39" s="4">
        <v>9</v>
      </c>
      <c r="Q39" s="4">
        <v>9</v>
      </c>
      <c r="R39" s="4"/>
      <c r="T39" s="4"/>
    </row>
    <row r="40" spans="1:20" ht="19" x14ac:dyDescent="0.25">
      <c r="A40" s="2" t="s">
        <v>24</v>
      </c>
      <c r="B40" s="2" t="s">
        <v>10</v>
      </c>
      <c r="C40" s="3">
        <f t="shared" ref="C40:C50" si="19">SUM(F40:T40)</f>
        <v>51</v>
      </c>
      <c r="D40" s="3">
        <f>SUM(F40:T40)-N3</f>
        <v>51</v>
      </c>
      <c r="E40" s="3">
        <f t="shared" ref="E40:E50" si="20">COUNT(F40:T40)</f>
        <v>7</v>
      </c>
      <c r="F40" s="16">
        <v>7</v>
      </c>
      <c r="G40" s="4">
        <v>9</v>
      </c>
      <c r="H40" s="4"/>
      <c r="I40" s="4"/>
      <c r="J40" s="4"/>
      <c r="K40" s="4"/>
      <c r="L40" s="4"/>
      <c r="M40" s="4">
        <v>9</v>
      </c>
      <c r="N40" s="4">
        <v>3</v>
      </c>
      <c r="O40" s="4"/>
      <c r="P40" s="4">
        <v>7</v>
      </c>
      <c r="Q40" s="4"/>
      <c r="R40" s="4">
        <v>6</v>
      </c>
      <c r="S40" s="4">
        <v>10</v>
      </c>
      <c r="T40" s="4"/>
    </row>
    <row r="41" spans="1:20" ht="18" x14ac:dyDescent="0.2">
      <c r="A41" s="2" t="s">
        <v>18</v>
      </c>
      <c r="B41" s="2" t="s">
        <v>19</v>
      </c>
      <c r="C41" s="3">
        <f t="shared" si="19"/>
        <v>30</v>
      </c>
      <c r="D41" s="3">
        <f t="shared" ref="D41:D50" si="21">SUM(F41:T41)</f>
        <v>30</v>
      </c>
      <c r="E41" s="3">
        <f t="shared" si="20"/>
        <v>4</v>
      </c>
      <c r="F41" s="4">
        <v>8</v>
      </c>
      <c r="G41" s="4"/>
      <c r="H41" s="4">
        <v>8</v>
      </c>
      <c r="I41" s="4"/>
      <c r="J41" s="4"/>
      <c r="K41" s="4"/>
      <c r="L41" s="4"/>
      <c r="M41" s="4"/>
      <c r="N41" s="4">
        <v>7</v>
      </c>
      <c r="O41" s="4"/>
      <c r="P41" s="4"/>
      <c r="Q41" s="4">
        <v>7</v>
      </c>
      <c r="R41" s="4"/>
      <c r="S41" s="4"/>
      <c r="T41" s="4"/>
    </row>
    <row r="42" spans="1:20" ht="18" x14ac:dyDescent="0.2">
      <c r="A42" s="2" t="s">
        <v>78</v>
      </c>
      <c r="B42" s="2" t="s">
        <v>79</v>
      </c>
      <c r="C42" s="3">
        <f t="shared" ref="C42" si="22">SUM(F42:T42)</f>
        <v>20</v>
      </c>
      <c r="D42" s="3">
        <f t="shared" ref="D42" si="23">SUM(F42:T42)</f>
        <v>20</v>
      </c>
      <c r="E42" s="3">
        <f t="shared" ref="E42" si="24">COUNT(F42:T42)</f>
        <v>2</v>
      </c>
      <c r="F42" s="4"/>
      <c r="G42" s="4"/>
      <c r="H42" s="4"/>
      <c r="I42" s="4"/>
      <c r="J42" s="4"/>
      <c r="K42" s="4"/>
      <c r="L42" s="4"/>
      <c r="M42" s="4"/>
      <c r="N42" s="4">
        <v>10</v>
      </c>
      <c r="O42" s="4"/>
      <c r="P42" s="4"/>
      <c r="Q42" s="4"/>
      <c r="R42" s="4">
        <v>10</v>
      </c>
      <c r="S42" s="4"/>
      <c r="T42" s="4"/>
    </row>
    <row r="43" spans="1:20" ht="18" x14ac:dyDescent="0.2">
      <c r="A43" s="24" t="s">
        <v>86</v>
      </c>
      <c r="B43" s="24" t="s">
        <v>87</v>
      </c>
      <c r="C43" s="3">
        <f t="shared" ref="C43" si="25">SUM(F43:T43)</f>
        <v>17</v>
      </c>
      <c r="D43" s="3">
        <f t="shared" ref="D43" si="26">SUM(F43:T43)</f>
        <v>17</v>
      </c>
      <c r="E43" s="3">
        <f t="shared" ref="E43" si="27">COUNT(F43:T43)</f>
        <v>3</v>
      </c>
      <c r="F43" s="25"/>
      <c r="G43" s="25"/>
      <c r="H43" s="25"/>
      <c r="I43" s="25"/>
      <c r="J43" s="25"/>
      <c r="K43" s="25"/>
      <c r="L43" s="25"/>
      <c r="M43" s="25"/>
      <c r="N43" s="26"/>
      <c r="O43" s="25">
        <v>8</v>
      </c>
      <c r="P43" s="25"/>
      <c r="Q43" s="25">
        <v>4</v>
      </c>
      <c r="R43" s="25">
        <v>5</v>
      </c>
      <c r="S43" s="25"/>
      <c r="T43" s="25"/>
    </row>
    <row r="44" spans="1:20" ht="18" x14ac:dyDescent="0.2">
      <c r="A44" s="2" t="s">
        <v>41</v>
      </c>
      <c r="B44" s="2" t="s">
        <v>42</v>
      </c>
      <c r="C44" s="3">
        <f t="shared" si="19"/>
        <v>14</v>
      </c>
      <c r="D44" s="3">
        <f t="shared" si="21"/>
        <v>14</v>
      </c>
      <c r="E44" s="3">
        <f t="shared" si="20"/>
        <v>2</v>
      </c>
      <c r="F44" s="4">
        <v>6</v>
      </c>
      <c r="G44" s="4"/>
      <c r="H44" s="4"/>
      <c r="I44" s="4"/>
      <c r="J44" s="4">
        <v>8</v>
      </c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8" x14ac:dyDescent="0.2">
      <c r="A45" s="2" t="s">
        <v>20</v>
      </c>
      <c r="B45" s="2" t="s">
        <v>26</v>
      </c>
      <c r="C45" s="3">
        <f t="shared" ref="C45" si="28">SUM(F45:T45)</f>
        <v>12</v>
      </c>
      <c r="D45" s="3">
        <f t="shared" ref="D45" si="29">SUM(F45:T45)</f>
        <v>12</v>
      </c>
      <c r="E45" s="3">
        <f t="shared" ref="E45" si="30">COUNT(F45:T45)</f>
        <v>2</v>
      </c>
      <c r="F45" s="4"/>
      <c r="G45" s="4"/>
      <c r="H45" s="4"/>
      <c r="I45" s="4"/>
      <c r="J45" s="4"/>
      <c r="K45" s="4"/>
      <c r="L45" s="4"/>
      <c r="M45" s="4"/>
      <c r="N45" s="4">
        <v>4</v>
      </c>
      <c r="O45" s="4"/>
      <c r="P45" s="4"/>
      <c r="Q45" s="4">
        <v>8</v>
      </c>
      <c r="R45" s="4"/>
      <c r="S45" s="4"/>
      <c r="T45" s="4"/>
    </row>
    <row r="46" spans="1:20" ht="19" x14ac:dyDescent="0.2">
      <c r="A46" s="22" t="s">
        <v>80</v>
      </c>
      <c r="B46" s="22" t="s">
        <v>81</v>
      </c>
      <c r="C46" s="23">
        <f>SUM(F46:T46)</f>
        <v>11</v>
      </c>
      <c r="D46" s="23">
        <f>SUM(F46:T46)</f>
        <v>11</v>
      </c>
      <c r="E46" s="23">
        <f>COUNT(F46:T46)</f>
        <v>2</v>
      </c>
      <c r="N46" s="17">
        <v>6</v>
      </c>
      <c r="Q46" s="18">
        <v>5</v>
      </c>
    </row>
    <row r="47" spans="1:20" ht="18" x14ac:dyDescent="0.2">
      <c r="A47" s="2" t="s">
        <v>69</v>
      </c>
      <c r="B47" s="2" t="s">
        <v>70</v>
      </c>
      <c r="C47" s="3">
        <f t="shared" si="19"/>
        <v>10</v>
      </c>
      <c r="D47" s="3">
        <f t="shared" si="21"/>
        <v>10</v>
      </c>
      <c r="E47" s="3">
        <f t="shared" si="20"/>
        <v>1</v>
      </c>
      <c r="F47" s="4"/>
      <c r="G47" s="4"/>
      <c r="H47" s="4"/>
      <c r="I47" s="4"/>
      <c r="J47" s="4"/>
      <c r="K47" s="4"/>
      <c r="L47" s="4">
        <v>10</v>
      </c>
      <c r="M47" s="4"/>
      <c r="N47" s="4"/>
      <c r="O47" s="4"/>
      <c r="P47" s="4"/>
      <c r="Q47" s="4"/>
      <c r="R47" s="4"/>
      <c r="S47" s="4"/>
      <c r="T47" s="4"/>
    </row>
    <row r="48" spans="1:20" ht="18" x14ac:dyDescent="0.2">
      <c r="A48" s="2" t="s">
        <v>91</v>
      </c>
      <c r="B48" s="2" t="s">
        <v>92</v>
      </c>
      <c r="C48" s="3">
        <f t="shared" ref="C48" si="31">SUM(F48:T48)</f>
        <v>9</v>
      </c>
      <c r="D48" s="3">
        <f t="shared" ref="D48" si="32">SUM(F48:T48)</f>
        <v>9</v>
      </c>
      <c r="E48" s="3">
        <f t="shared" ref="E48" si="33">COUNT(F48:T48)</f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9</v>
      </c>
      <c r="S48" s="4"/>
      <c r="T48" s="4"/>
    </row>
    <row r="49" spans="1:20" ht="19" x14ac:dyDescent="0.2">
      <c r="A49" s="22" t="s">
        <v>88</v>
      </c>
      <c r="B49" s="22" t="s">
        <v>93</v>
      </c>
      <c r="C49" s="23">
        <f t="shared" ref="C49" si="34">SUM(F49:T49)</f>
        <v>6</v>
      </c>
      <c r="D49" s="23">
        <f t="shared" ref="D49" si="35">SUM(F49:T49)</f>
        <v>6</v>
      </c>
      <c r="E49" s="23">
        <f t="shared" ref="E49" si="36">COUNT(F49:T49)</f>
        <v>1</v>
      </c>
      <c r="N49" s="17"/>
      <c r="Q49" s="18">
        <v>6</v>
      </c>
    </row>
    <row r="50" spans="1:20" ht="18" x14ac:dyDescent="0.2">
      <c r="A50" s="2" t="s">
        <v>20</v>
      </c>
      <c r="B50" s="2" t="s">
        <v>21</v>
      </c>
      <c r="C50" s="3">
        <f t="shared" si="19"/>
        <v>5</v>
      </c>
      <c r="D50" s="3">
        <f t="shared" si="21"/>
        <v>5</v>
      </c>
      <c r="E50" s="3">
        <f t="shared" si="20"/>
        <v>1</v>
      </c>
      <c r="F50" s="4">
        <v>5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2" spans="1:20" ht="18" x14ac:dyDescent="0.2">
      <c r="C52" s="3"/>
      <c r="D52" s="3"/>
      <c r="E52" s="3"/>
    </row>
  </sheetData>
  <sortState ref="A28:V40">
    <sortCondition descending="1" ref="D28:D40"/>
    <sortCondition ref="B28:B40"/>
  </sortState>
  <mergeCells count="37"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O2:O4"/>
    <mergeCell ref="S34:S36"/>
    <mergeCell ref="T34:T36"/>
    <mergeCell ref="D3:D4"/>
    <mergeCell ref="P34:P36"/>
    <mergeCell ref="R34:R36"/>
    <mergeCell ref="N2:N4"/>
    <mergeCell ref="N34:N36"/>
    <mergeCell ref="H34:H36"/>
    <mergeCell ref="J34:J36"/>
    <mergeCell ref="M2:M4"/>
    <mergeCell ref="M34:M36"/>
    <mergeCell ref="L2:L4"/>
    <mergeCell ref="I2:I4"/>
    <mergeCell ref="K2:K4"/>
    <mergeCell ref="I34:I36"/>
    <mergeCell ref="O34:O36"/>
    <mergeCell ref="F34:F36"/>
    <mergeCell ref="G34:G36"/>
    <mergeCell ref="K34:K36"/>
    <mergeCell ref="L34:L36"/>
    <mergeCell ref="A35:B35"/>
    <mergeCell ref="C35:C36"/>
    <mergeCell ref="D35:D36"/>
    <mergeCell ref="E35:E36"/>
    <mergeCell ref="A34:E34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2025-02-16T22:05:47Z</dcterms:modified>
</cp:coreProperties>
</file>