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510"/>
  <workbookPr/>
  <mc:AlternateContent xmlns:mc="http://schemas.openxmlformats.org/markup-compatibility/2006">
    <mc:Choice Requires="x15">
      <x15ac:absPath xmlns:x15ac="http://schemas.microsoft.com/office/spreadsheetml/2010/11/ac" url="/Users/MartinEllis/Desktop/"/>
    </mc:Choice>
  </mc:AlternateContent>
  <bookViews>
    <workbookView xWindow="0" yWindow="500" windowWidth="38400" windowHeight="194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Sheet1!$A$2:$T$47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0" i="1" l="1"/>
  <c r="D50" i="1"/>
  <c r="E50" i="1"/>
  <c r="D42" i="1"/>
  <c r="C19" i="1"/>
  <c r="D19" i="1"/>
  <c r="E19" i="1"/>
  <c r="C17" i="1"/>
  <c r="D17" i="1"/>
  <c r="E17" i="1"/>
  <c r="C53" i="1"/>
  <c r="D53" i="1"/>
  <c r="E53" i="1"/>
  <c r="C51" i="1"/>
  <c r="D51" i="1"/>
  <c r="E51" i="1"/>
  <c r="C49" i="1"/>
  <c r="D49" i="1"/>
  <c r="E49" i="1"/>
  <c r="C20" i="1"/>
  <c r="D20" i="1"/>
  <c r="E20" i="1"/>
  <c r="C27" i="1"/>
  <c r="D27" i="1"/>
  <c r="E27" i="1"/>
  <c r="C26" i="1"/>
  <c r="D26" i="1"/>
  <c r="E26" i="1"/>
  <c r="C16" i="1"/>
  <c r="D16" i="1"/>
  <c r="E16" i="1"/>
  <c r="C48" i="1"/>
  <c r="D48" i="1"/>
  <c r="E48" i="1"/>
  <c r="C9" i="1"/>
  <c r="D9" i="1"/>
  <c r="E9" i="1"/>
  <c r="C15" i="1"/>
  <c r="D15" i="1"/>
  <c r="E15" i="1"/>
  <c r="C43" i="1"/>
  <c r="D43" i="1"/>
  <c r="E43" i="1"/>
  <c r="C23" i="1"/>
  <c r="D23" i="1"/>
  <c r="E23" i="1"/>
  <c r="C14" i="1"/>
  <c r="D14" i="1"/>
  <c r="E14" i="1"/>
  <c r="C5" i="1"/>
  <c r="D5" i="1"/>
  <c r="E5" i="1"/>
  <c r="C18" i="1"/>
  <c r="D18" i="1"/>
  <c r="E18" i="1"/>
  <c r="C21" i="1"/>
  <c r="D21" i="1"/>
  <c r="E21" i="1"/>
  <c r="C25" i="1"/>
  <c r="D25" i="1"/>
  <c r="E25" i="1"/>
  <c r="D7" i="1"/>
  <c r="D10" i="1"/>
  <c r="E10" i="1"/>
  <c r="C22" i="1"/>
  <c r="D22" i="1"/>
  <c r="E22" i="1"/>
  <c r="C12" i="1"/>
  <c r="D12" i="1"/>
  <c r="E12" i="1"/>
  <c r="C11" i="1"/>
  <c r="D11" i="1"/>
  <c r="E11" i="1"/>
  <c r="C8" i="1"/>
  <c r="D8" i="1"/>
  <c r="E8" i="1"/>
  <c r="E44" i="1"/>
  <c r="D44" i="1"/>
  <c r="C44" i="1"/>
  <c r="Q39" i="1"/>
  <c r="D24" i="1"/>
  <c r="C45" i="1"/>
  <c r="D45" i="1"/>
  <c r="E45" i="1"/>
  <c r="C6" i="1"/>
  <c r="D6" i="1"/>
  <c r="E6" i="1"/>
  <c r="C52" i="1"/>
  <c r="D52" i="1"/>
  <c r="E52" i="1"/>
  <c r="E24" i="1"/>
  <c r="C24" i="1"/>
  <c r="T39" i="1"/>
  <c r="C13" i="1"/>
  <c r="D13" i="1"/>
  <c r="E13" i="1"/>
  <c r="C7" i="1"/>
  <c r="E7" i="1"/>
  <c r="D47" i="1"/>
  <c r="C47" i="1"/>
  <c r="E47" i="1"/>
  <c r="C10" i="1"/>
  <c r="E46" i="1"/>
  <c r="E42" i="1"/>
  <c r="D46" i="1"/>
  <c r="C46" i="1"/>
  <c r="C42" i="1"/>
  <c r="S39" i="1"/>
  <c r="P39" i="1"/>
  <c r="R39" i="1"/>
  <c r="M39" i="1"/>
  <c r="I39" i="1"/>
  <c r="N39" i="1"/>
  <c r="L39" i="1"/>
  <c r="K39" i="1"/>
  <c r="J39" i="1"/>
  <c r="H39" i="1"/>
  <c r="G39" i="1"/>
  <c r="F39" i="1"/>
</calcChain>
</file>

<file path=xl/sharedStrings.xml><?xml version="1.0" encoding="utf-8"?>
<sst xmlns="http://schemas.openxmlformats.org/spreadsheetml/2006/main" count="101" uniqueCount="88">
  <si>
    <t>Name</t>
  </si>
  <si>
    <t>Surname</t>
  </si>
  <si>
    <t>First Name</t>
  </si>
  <si>
    <t>Total Points</t>
  </si>
  <si>
    <t>Best 6 scores</t>
  </si>
  <si>
    <t>Races run</t>
  </si>
  <si>
    <t>MEN</t>
  </si>
  <si>
    <t>LADIES</t>
  </si>
  <si>
    <t xml:space="preserve">Jane </t>
  </si>
  <si>
    <t>Hobson</t>
  </si>
  <si>
    <t>Carver</t>
  </si>
  <si>
    <t>Fred</t>
  </si>
  <si>
    <t>Stef</t>
  </si>
  <si>
    <t>Dickinson</t>
  </si>
  <si>
    <t>Crowther</t>
  </si>
  <si>
    <t>Cattermole</t>
  </si>
  <si>
    <t>Martin</t>
  </si>
  <si>
    <t>Ellis</t>
  </si>
  <si>
    <t>Andrea</t>
  </si>
  <si>
    <t>Ackroyd</t>
  </si>
  <si>
    <t>Jenny</t>
  </si>
  <si>
    <t>St Romaine</t>
  </si>
  <si>
    <t>Will</t>
  </si>
  <si>
    <t>Standish</t>
  </si>
  <si>
    <t>Kirsty</t>
  </si>
  <si>
    <t>Paul</t>
  </si>
  <si>
    <t>Hopkinson</t>
  </si>
  <si>
    <t>James</t>
  </si>
  <si>
    <t>O'Rourke</t>
  </si>
  <si>
    <t>HALIFAX HARRIERS FELL CHALLENGE  2024-25</t>
  </si>
  <si>
    <t xml:space="preserve">  Bunny Run     Apr 9
</t>
  </si>
  <si>
    <t xml:space="preserve">  Bluebell Trail   May 5
</t>
  </si>
  <si>
    <t xml:space="preserve">  Apperley Bridge Canter     May 30
</t>
  </si>
  <si>
    <t>Ogden midsummer Madness          June 12</t>
  </si>
  <si>
    <t xml:space="preserve">  Stoodley Pike            Jul 2
</t>
  </si>
  <si>
    <t>Tom</t>
  </si>
  <si>
    <t>Paget</t>
  </si>
  <si>
    <t>Richard</t>
  </si>
  <si>
    <t>Corney</t>
  </si>
  <si>
    <t xml:space="preserve">Nick </t>
  </si>
  <si>
    <t>Small</t>
  </si>
  <si>
    <t>Kate</t>
  </si>
  <si>
    <t>Fradley</t>
  </si>
  <si>
    <t>Harry</t>
  </si>
  <si>
    <t>Johnson</t>
  </si>
  <si>
    <t>Ryan</t>
  </si>
  <si>
    <t>Barker</t>
  </si>
  <si>
    <t>Marc</t>
  </si>
  <si>
    <t>Zeller</t>
  </si>
  <si>
    <t xml:space="preserve">Mark </t>
  </si>
  <si>
    <t>Crabtree</t>
  </si>
  <si>
    <t>Simon</t>
  </si>
  <si>
    <t>Gelsthorpe</t>
  </si>
  <si>
    <t>John</t>
  </si>
  <si>
    <t>Greenwood</t>
  </si>
  <si>
    <t>Rachel</t>
  </si>
  <si>
    <t>Ben</t>
  </si>
  <si>
    <t>Hepworth Trail                Jul 17</t>
  </si>
  <si>
    <t xml:space="preserve">Crow Hill      Aug 6
</t>
  </si>
  <si>
    <t xml:space="preserve">Denby Dash   Aug 26
</t>
  </si>
  <si>
    <t xml:space="preserve">Stainland Trail             Sep 22
</t>
  </si>
  <si>
    <t>Hopton 10k          Oct 6</t>
  </si>
  <si>
    <t>Race You to Summit          Oct 26</t>
  </si>
  <si>
    <t>Run Bolton Abbey      Nov 10</t>
  </si>
  <si>
    <t>Coley Canter          Dec 30</t>
  </si>
  <si>
    <t>Stanbury Splash      Jan 12</t>
  </si>
  <si>
    <t>Midgley Moor       Feb 16</t>
  </si>
  <si>
    <t>David</t>
  </si>
  <si>
    <t>Ingle</t>
  </si>
  <si>
    <t>Amy</t>
  </si>
  <si>
    <t>Radford</t>
  </si>
  <si>
    <t>Hopton 10k - Oct 6</t>
  </si>
  <si>
    <t>Franklin</t>
  </si>
  <si>
    <t>Rob</t>
  </si>
  <si>
    <t>Hick</t>
  </si>
  <si>
    <t>Wayne</t>
  </si>
  <si>
    <t>Stevens</t>
  </si>
  <si>
    <t>Haigh</t>
  </si>
  <si>
    <t>April</t>
  </si>
  <si>
    <t>Stewart</t>
  </si>
  <si>
    <t>Fiona</t>
  </si>
  <si>
    <t>Murphy</t>
  </si>
  <si>
    <t>Nigel</t>
  </si>
  <si>
    <t>Rigg</t>
  </si>
  <si>
    <t>Keith</t>
  </si>
  <si>
    <t>Midgley</t>
  </si>
  <si>
    <t>Margaret</t>
  </si>
  <si>
    <t>Deacon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</si>
</sst>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i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8"/>
      <color theme="0"/>
      <name val="Arial"/>
      <family val="2"/>
    </font>
    <font>
      <sz val="18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indexed="8"/>
      <name val="Calibri"/>
      <family val="2"/>
    </font>
    <font>
      <strike/>
      <sz val="14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63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0" fillId="5" borderId="23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5" borderId="3" xfId="0" applyFill="1" applyBorder="1" applyAlignment="1">
      <alignment horizontal="center" vertical="center" wrapText="1" shrinkToFit="1"/>
    </xf>
    <xf numFmtId="0" fontId="1" fillId="0" borderId="27" xfId="0" applyFont="1" applyFill="1" applyBorder="1"/>
    <xf numFmtId="0" fontId="1" fillId="0" borderId="27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/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/>
    <xf numFmtId="0" fontId="3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5" xfId="0" applyFont="1" applyFill="1" applyBorder="1"/>
    <xf numFmtId="0" fontId="1" fillId="0" borderId="27" xfId="0" applyFont="1" applyBorder="1"/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</cellXfs>
  <cellStyles count="2">
    <cellStyle name="Normal" xfId="0" builtinId="0"/>
    <cellStyle name="Normal_RACECHALLENGE2014FIN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54"/>
  <sheetViews>
    <sheetView tabSelected="1" zoomScale="80" zoomScaleNormal="80" zoomScalePageLayoutView="80" workbookViewId="0">
      <selection activeCell="A46" sqref="A46"/>
    </sheetView>
  </sheetViews>
  <sheetFormatPr baseColWidth="10" defaultColWidth="8.83203125" defaultRowHeight="15" x14ac:dyDescent="0.2"/>
  <cols>
    <col min="1" max="1" width="18" customWidth="1"/>
    <col min="2" max="2" width="22.1640625" customWidth="1"/>
    <col min="3" max="3" width="6.6640625" customWidth="1"/>
    <col min="4" max="4" width="7.83203125" customWidth="1"/>
    <col min="5" max="5" width="7.6640625" customWidth="1"/>
    <col min="6" max="6" width="10.6640625" customWidth="1"/>
    <col min="7" max="7" width="10.5" customWidth="1"/>
    <col min="8" max="8" width="9.5" customWidth="1"/>
    <col min="9" max="9" width="10.6640625" customWidth="1"/>
    <col min="10" max="10" width="10.1640625" customWidth="1"/>
    <col min="11" max="11" width="11.5" customWidth="1"/>
    <col min="12" max="12" width="12.83203125" customWidth="1"/>
    <col min="13" max="13" width="8.5" customWidth="1"/>
    <col min="14" max="15" width="11.83203125" customWidth="1"/>
    <col min="16" max="17" width="11.5" customWidth="1"/>
    <col min="18" max="18" width="10.5" customWidth="1"/>
    <col min="19" max="20" width="10.6640625" customWidth="1"/>
  </cols>
  <sheetData>
    <row r="1" spans="1:20" ht="32" thickBot="1" x14ac:dyDescent="0.4">
      <c r="A1" s="9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0" ht="25.25" customHeight="1" thickTop="1" thickBot="1" x14ac:dyDescent="0.25">
      <c r="A2" s="55" t="s">
        <v>6</v>
      </c>
      <c r="B2" s="56"/>
      <c r="C2" s="56"/>
      <c r="D2" s="56"/>
      <c r="E2" s="57"/>
      <c r="F2" s="48" t="s">
        <v>30</v>
      </c>
      <c r="G2" s="48" t="s">
        <v>31</v>
      </c>
      <c r="H2" s="48" t="s">
        <v>32</v>
      </c>
      <c r="I2" s="48" t="s">
        <v>33</v>
      </c>
      <c r="J2" s="48" t="s">
        <v>34</v>
      </c>
      <c r="K2" s="48" t="s">
        <v>57</v>
      </c>
      <c r="L2" s="48" t="s">
        <v>58</v>
      </c>
      <c r="M2" s="48" t="s">
        <v>59</v>
      </c>
      <c r="N2" s="43" t="s">
        <v>60</v>
      </c>
      <c r="O2" s="48" t="s">
        <v>61</v>
      </c>
      <c r="P2" s="48" t="s">
        <v>62</v>
      </c>
      <c r="Q2" s="12"/>
      <c r="R2" s="48" t="s">
        <v>64</v>
      </c>
      <c r="S2" s="48" t="s">
        <v>65</v>
      </c>
      <c r="T2" s="10"/>
    </row>
    <row r="3" spans="1:20" ht="18" customHeight="1" thickTop="1" thickBot="1" x14ac:dyDescent="0.25">
      <c r="A3" s="53" t="s">
        <v>0</v>
      </c>
      <c r="B3" s="54"/>
      <c r="C3" s="51" t="s">
        <v>3</v>
      </c>
      <c r="D3" s="37" t="s">
        <v>4</v>
      </c>
      <c r="E3" s="58" t="s">
        <v>5</v>
      </c>
      <c r="F3" s="49"/>
      <c r="G3" s="49"/>
      <c r="H3" s="49"/>
      <c r="I3" s="49"/>
      <c r="J3" s="49"/>
      <c r="K3" s="49"/>
      <c r="L3" s="49"/>
      <c r="M3" s="49"/>
      <c r="N3" s="44"/>
      <c r="O3" s="49"/>
      <c r="P3" s="49"/>
      <c r="Q3" s="23" t="s">
        <v>63</v>
      </c>
      <c r="R3" s="49"/>
      <c r="S3" s="49"/>
      <c r="T3" s="11"/>
    </row>
    <row r="4" spans="1:20" ht="50.25" customHeight="1" thickTop="1" thickBot="1" x14ac:dyDescent="0.25">
      <c r="A4" s="2" t="s">
        <v>2</v>
      </c>
      <c r="B4" s="2" t="s">
        <v>1</v>
      </c>
      <c r="C4" s="52"/>
      <c r="D4" s="38"/>
      <c r="E4" s="59"/>
      <c r="F4" s="50"/>
      <c r="G4" s="50"/>
      <c r="H4" s="50"/>
      <c r="I4" s="50"/>
      <c r="J4" s="50"/>
      <c r="K4" s="50"/>
      <c r="L4" s="50"/>
      <c r="M4" s="50"/>
      <c r="N4" s="45"/>
      <c r="O4" s="49"/>
      <c r="P4" s="49"/>
      <c r="Q4" s="22"/>
      <c r="R4" s="49"/>
      <c r="S4" s="49"/>
      <c r="T4" s="11" t="s">
        <v>66</v>
      </c>
    </row>
    <row r="5" spans="1:20" s="1" customFormat="1" ht="20" thickTop="1" x14ac:dyDescent="0.25">
      <c r="A5" s="2" t="s">
        <v>45</v>
      </c>
      <c r="B5" s="2" t="s">
        <v>46</v>
      </c>
      <c r="C5" s="3">
        <f t="shared" ref="C5:C15" si="0">SUM(F5:T5)</f>
        <v>55</v>
      </c>
      <c r="D5" s="3">
        <f>SUM(F5:T5)</f>
        <v>55</v>
      </c>
      <c r="E5" s="3">
        <f t="shared" ref="E5:E15" si="1">COUNT(F5:T5)</f>
        <v>6</v>
      </c>
      <c r="F5" s="4"/>
      <c r="G5" s="4">
        <v>8</v>
      </c>
      <c r="H5" s="4"/>
      <c r="I5" s="4"/>
      <c r="J5" s="4">
        <v>10</v>
      </c>
      <c r="K5" s="4"/>
      <c r="L5" s="4">
        <v>10</v>
      </c>
      <c r="M5" s="4">
        <v>9</v>
      </c>
      <c r="N5" s="20">
        <v>8</v>
      </c>
      <c r="O5" s="4">
        <v>10</v>
      </c>
      <c r="P5" s="4"/>
      <c r="Q5" s="4"/>
      <c r="R5" s="4"/>
      <c r="S5" s="4"/>
      <c r="T5" s="4"/>
    </row>
    <row r="6" spans="1:20" s="1" customFormat="1" ht="19" x14ac:dyDescent="0.25">
      <c r="A6" s="2" t="s">
        <v>35</v>
      </c>
      <c r="B6" s="2" t="s">
        <v>36</v>
      </c>
      <c r="C6" s="3">
        <f t="shared" si="0"/>
        <v>44</v>
      </c>
      <c r="D6" s="3">
        <f>SUM(F6:T6)</f>
        <v>44</v>
      </c>
      <c r="E6" s="3">
        <f t="shared" si="1"/>
        <v>5</v>
      </c>
      <c r="F6" s="17">
        <v>7</v>
      </c>
      <c r="G6" s="4"/>
      <c r="H6" s="4"/>
      <c r="I6" s="4">
        <v>9</v>
      </c>
      <c r="J6" s="4">
        <v>9</v>
      </c>
      <c r="K6" s="4">
        <v>10</v>
      </c>
      <c r="L6" s="4">
        <v>9</v>
      </c>
      <c r="M6" s="4"/>
      <c r="N6" s="4"/>
      <c r="O6" s="4"/>
      <c r="P6" s="4"/>
      <c r="Q6" s="4"/>
      <c r="R6" s="4"/>
      <c r="S6" s="4"/>
      <c r="T6" s="4"/>
    </row>
    <row r="7" spans="1:20" s="1" customFormat="1" ht="19" x14ac:dyDescent="0.25">
      <c r="A7" s="2" t="s">
        <v>22</v>
      </c>
      <c r="B7" s="2" t="s">
        <v>10</v>
      </c>
      <c r="C7" s="3">
        <f t="shared" si="0"/>
        <v>44</v>
      </c>
      <c r="D7" s="3">
        <f>SUM(F7:T7)</f>
        <v>44</v>
      </c>
      <c r="E7" s="3">
        <f t="shared" si="1"/>
        <v>5</v>
      </c>
      <c r="F7" s="4">
        <v>8</v>
      </c>
      <c r="G7" s="4">
        <v>9</v>
      </c>
      <c r="H7" s="4">
        <v>10</v>
      </c>
      <c r="I7" s="4"/>
      <c r="J7" s="4"/>
      <c r="K7" s="4"/>
      <c r="L7" s="4"/>
      <c r="M7" s="4">
        <v>8</v>
      </c>
      <c r="N7" s="4">
        <v>9</v>
      </c>
      <c r="O7" s="4"/>
      <c r="P7" s="4"/>
      <c r="Q7" s="4"/>
      <c r="R7" s="4"/>
      <c r="S7" s="4"/>
      <c r="T7" s="4"/>
    </row>
    <row r="8" spans="1:20" s="1" customFormat="1" ht="19" x14ac:dyDescent="0.25">
      <c r="A8" s="2" t="s">
        <v>16</v>
      </c>
      <c r="B8" s="2" t="s">
        <v>17</v>
      </c>
      <c r="C8" s="3">
        <f t="shared" si="0"/>
        <v>32</v>
      </c>
      <c r="D8" s="3">
        <f>SUM(F8:T8)-S8</f>
        <v>32</v>
      </c>
      <c r="E8" s="3">
        <f t="shared" si="1"/>
        <v>5</v>
      </c>
      <c r="F8" s="4"/>
      <c r="G8" s="4"/>
      <c r="H8" s="4"/>
      <c r="I8" s="4"/>
      <c r="J8" s="4">
        <v>8</v>
      </c>
      <c r="K8" s="4">
        <v>9</v>
      </c>
      <c r="L8" s="4">
        <v>7</v>
      </c>
      <c r="M8" s="4"/>
      <c r="N8" s="4">
        <v>2</v>
      </c>
      <c r="O8" s="4">
        <v>6</v>
      </c>
      <c r="P8" s="4"/>
      <c r="Q8" s="4"/>
      <c r="R8" s="4"/>
      <c r="S8" s="4"/>
      <c r="T8" s="4"/>
    </row>
    <row r="9" spans="1:20" s="1" customFormat="1" ht="19" x14ac:dyDescent="0.25">
      <c r="A9" s="2" t="s">
        <v>67</v>
      </c>
      <c r="B9" s="2" t="s">
        <v>68</v>
      </c>
      <c r="C9" s="3">
        <f>SUM(F9:T9)</f>
        <v>22</v>
      </c>
      <c r="D9" s="3">
        <f>SUM(F9:T9)-I9</f>
        <v>22</v>
      </c>
      <c r="E9" s="3">
        <f>COUNT(F9:T9)</f>
        <v>3</v>
      </c>
      <c r="F9" s="4"/>
      <c r="G9" s="4"/>
      <c r="H9" s="4"/>
      <c r="I9" s="4"/>
      <c r="J9" s="4"/>
      <c r="K9" s="4"/>
      <c r="L9" s="4">
        <v>8</v>
      </c>
      <c r="M9" s="4"/>
      <c r="N9" s="4">
        <v>5</v>
      </c>
      <c r="O9" s="4">
        <v>9</v>
      </c>
      <c r="P9" s="4"/>
      <c r="Q9" s="4"/>
      <c r="R9" s="4"/>
      <c r="S9" s="4"/>
      <c r="T9" s="4"/>
    </row>
    <row r="10" spans="1:20" s="1" customFormat="1" ht="19" x14ac:dyDescent="0.25">
      <c r="A10" s="2" t="s">
        <v>11</v>
      </c>
      <c r="B10" s="2" t="s">
        <v>10</v>
      </c>
      <c r="C10" s="3">
        <f t="shared" si="0"/>
        <v>19</v>
      </c>
      <c r="D10" s="3">
        <f>SUM(F10:T10)-I10</f>
        <v>19</v>
      </c>
      <c r="E10" s="3">
        <f t="shared" si="1"/>
        <v>2</v>
      </c>
      <c r="F10" s="4">
        <v>9</v>
      </c>
      <c r="G10" s="4"/>
      <c r="H10" s="4"/>
      <c r="I10" s="4"/>
      <c r="J10" s="4"/>
      <c r="K10" s="4"/>
      <c r="L10" s="4"/>
      <c r="M10" s="4">
        <v>10</v>
      </c>
      <c r="N10" s="4"/>
      <c r="O10" s="4"/>
      <c r="P10" s="4"/>
      <c r="Q10" s="4"/>
      <c r="R10" s="4"/>
      <c r="S10" s="4"/>
      <c r="T10" s="4"/>
    </row>
    <row r="11" spans="1:20" s="1" customFormat="1" ht="19" x14ac:dyDescent="0.25">
      <c r="A11" s="2" t="s">
        <v>25</v>
      </c>
      <c r="B11" s="2" t="s">
        <v>26</v>
      </c>
      <c r="C11" s="3">
        <f t="shared" si="0"/>
        <v>16</v>
      </c>
      <c r="D11" s="3">
        <f>SUM(F11:T11)-S11</f>
        <v>16</v>
      </c>
      <c r="E11" s="3">
        <f t="shared" si="1"/>
        <v>3</v>
      </c>
      <c r="F11" s="4"/>
      <c r="G11" s="4">
        <v>3</v>
      </c>
      <c r="H11" s="4">
        <v>9</v>
      </c>
      <c r="I11" s="4"/>
      <c r="J11" s="4"/>
      <c r="K11" s="4"/>
      <c r="L11" s="4"/>
      <c r="M11" s="4"/>
      <c r="N11" s="4">
        <v>4</v>
      </c>
      <c r="O11" s="4"/>
      <c r="P11" s="4"/>
      <c r="Q11" s="4"/>
      <c r="R11" s="4"/>
      <c r="S11" s="4"/>
      <c r="T11" s="4"/>
    </row>
    <row r="12" spans="1:20" s="1" customFormat="1" ht="19" x14ac:dyDescent="0.25">
      <c r="A12" s="2" t="s">
        <v>27</v>
      </c>
      <c r="B12" s="2" t="s">
        <v>28</v>
      </c>
      <c r="C12" s="3">
        <f t="shared" si="0"/>
        <v>13</v>
      </c>
      <c r="D12" s="3">
        <f>SUM(F12:T12)</f>
        <v>13</v>
      </c>
      <c r="E12" s="3">
        <f t="shared" si="1"/>
        <v>2</v>
      </c>
      <c r="F12" s="17">
        <v>6</v>
      </c>
      <c r="G12" s="4"/>
      <c r="H12" s="4"/>
      <c r="I12" s="4"/>
      <c r="J12" s="4"/>
      <c r="K12" s="4"/>
      <c r="L12" s="4"/>
      <c r="M12" s="4"/>
      <c r="N12" s="4">
        <v>7</v>
      </c>
      <c r="O12" s="4"/>
      <c r="P12" s="4"/>
      <c r="Q12" s="4"/>
      <c r="R12" s="4"/>
      <c r="S12" s="4"/>
      <c r="T12" s="4"/>
    </row>
    <row r="13" spans="1:20" s="1" customFormat="1" ht="19" x14ac:dyDescent="0.25">
      <c r="A13" s="2" t="s">
        <v>22</v>
      </c>
      <c r="B13" s="2" t="s">
        <v>15</v>
      </c>
      <c r="C13" s="3">
        <f t="shared" si="0"/>
        <v>10</v>
      </c>
      <c r="D13" s="3">
        <f>SUM(F13:T13)</f>
        <v>10</v>
      </c>
      <c r="E13" s="3">
        <f t="shared" si="1"/>
        <v>1</v>
      </c>
      <c r="F13" s="4">
        <v>10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s="1" customFormat="1" ht="19" x14ac:dyDescent="0.25">
      <c r="A14" s="2" t="s">
        <v>43</v>
      </c>
      <c r="B14" s="2" t="s">
        <v>44</v>
      </c>
      <c r="C14" s="3">
        <f t="shared" si="0"/>
        <v>10</v>
      </c>
      <c r="D14" s="3">
        <f>SUM(F14:T14)-S14</f>
        <v>10</v>
      </c>
      <c r="E14" s="3">
        <f t="shared" si="1"/>
        <v>1</v>
      </c>
      <c r="F14" s="4"/>
      <c r="G14" s="4">
        <v>10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s="1" customFormat="1" ht="19" x14ac:dyDescent="0.25">
      <c r="A15" s="2" t="s">
        <v>56</v>
      </c>
      <c r="B15" s="2" t="s">
        <v>14</v>
      </c>
      <c r="C15" s="3">
        <f t="shared" si="0"/>
        <v>10</v>
      </c>
      <c r="D15" s="3">
        <f t="shared" ref="D15:D23" si="2">SUM(F15:T15)</f>
        <v>10</v>
      </c>
      <c r="E15" s="3">
        <f t="shared" si="1"/>
        <v>1</v>
      </c>
      <c r="F15" s="4"/>
      <c r="G15" s="4"/>
      <c r="H15" s="4"/>
      <c r="I15" s="4">
        <v>10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s="1" customFormat="1" ht="19" x14ac:dyDescent="0.25">
      <c r="A16" s="2" t="s">
        <v>27</v>
      </c>
      <c r="B16" s="2" t="s">
        <v>72</v>
      </c>
      <c r="C16" s="3">
        <f t="shared" ref="C16" si="3">SUM(F16:T16)</f>
        <v>10</v>
      </c>
      <c r="D16" s="3">
        <f t="shared" si="2"/>
        <v>10</v>
      </c>
      <c r="E16" s="3">
        <f t="shared" ref="E16" si="4">COUNT(F16:T16)</f>
        <v>1</v>
      </c>
      <c r="F16" s="4"/>
      <c r="G16" s="4"/>
      <c r="H16" s="4"/>
      <c r="I16" s="4"/>
      <c r="J16" s="4"/>
      <c r="K16" s="4"/>
      <c r="L16" s="4"/>
      <c r="M16" s="4"/>
      <c r="N16" s="4">
        <v>10</v>
      </c>
      <c r="O16" s="4"/>
      <c r="P16" s="4"/>
      <c r="Q16" s="4"/>
      <c r="R16" s="4"/>
      <c r="S16" s="4"/>
      <c r="T16" s="4"/>
    </row>
    <row r="17" spans="1:20" s="1" customFormat="1" ht="19" x14ac:dyDescent="0.25">
      <c r="A17" s="2" t="s">
        <v>82</v>
      </c>
      <c r="B17" s="2" t="s">
        <v>83</v>
      </c>
      <c r="C17" s="3">
        <f t="shared" ref="C17" si="5">SUM(F17:T17)</f>
        <v>8</v>
      </c>
      <c r="D17" s="3">
        <f t="shared" ref="D17" si="6">SUM(F17:T17)</f>
        <v>8</v>
      </c>
      <c r="E17" s="3">
        <f t="shared" ref="E17" si="7">COUNT(F17:T17)</f>
        <v>1</v>
      </c>
      <c r="F17" s="4"/>
      <c r="G17" s="4"/>
      <c r="H17" s="4"/>
      <c r="I17" s="4"/>
      <c r="J17" s="4"/>
      <c r="K17" s="4"/>
      <c r="L17" s="4"/>
      <c r="M17" s="4"/>
      <c r="N17" s="4"/>
      <c r="O17" s="4">
        <v>8</v>
      </c>
      <c r="P17" s="4"/>
      <c r="Q17" s="4"/>
      <c r="R17" s="4"/>
      <c r="S17" s="4"/>
      <c r="T17" s="4"/>
    </row>
    <row r="18" spans="1:20" s="1" customFormat="1" ht="19" x14ac:dyDescent="0.25">
      <c r="A18" s="2" t="s">
        <v>47</v>
      </c>
      <c r="B18" s="2" t="s">
        <v>48</v>
      </c>
      <c r="C18" s="3">
        <f>SUM(F18:T18)</f>
        <v>7</v>
      </c>
      <c r="D18" s="3">
        <f t="shared" si="2"/>
        <v>7</v>
      </c>
      <c r="E18" s="3">
        <f>COUNT(F18:T18)</f>
        <v>1</v>
      </c>
      <c r="F18" s="4"/>
      <c r="G18" s="4">
        <v>7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s="1" customFormat="1" ht="19" x14ac:dyDescent="0.25">
      <c r="A19" s="2" t="s">
        <v>84</v>
      </c>
      <c r="B19" s="2" t="s">
        <v>85</v>
      </c>
      <c r="C19" s="3">
        <f>SUM(F19:T19)</f>
        <v>7</v>
      </c>
      <c r="D19" s="3">
        <f t="shared" ref="D19" si="8">SUM(F19:T19)</f>
        <v>7</v>
      </c>
      <c r="E19" s="3">
        <f>COUNT(F19:T19)</f>
        <v>1</v>
      </c>
      <c r="F19" s="4"/>
      <c r="G19" s="4"/>
      <c r="H19" s="4"/>
      <c r="I19" s="4"/>
      <c r="J19" s="4"/>
      <c r="K19" s="4"/>
      <c r="L19" s="4"/>
      <c r="M19" s="4"/>
      <c r="N19" s="4"/>
      <c r="O19" s="4">
        <v>7</v>
      </c>
      <c r="P19" s="4"/>
      <c r="Q19" s="4"/>
      <c r="R19" s="4"/>
      <c r="S19" s="4"/>
      <c r="T19" s="4"/>
    </row>
    <row r="20" spans="1:20" s="1" customFormat="1" ht="19" x14ac:dyDescent="0.25">
      <c r="A20" s="2" t="s">
        <v>73</v>
      </c>
      <c r="B20" s="2" t="s">
        <v>74</v>
      </c>
      <c r="C20" s="3">
        <f t="shared" ref="C20" si="9">SUM(F20:T20)</f>
        <v>6</v>
      </c>
      <c r="D20" s="3">
        <f t="shared" si="2"/>
        <v>6</v>
      </c>
      <c r="E20" s="3">
        <f t="shared" ref="E20" si="10">COUNT(F20:T20)</f>
        <v>1</v>
      </c>
      <c r="F20" s="4"/>
      <c r="G20" s="4"/>
      <c r="H20" s="4"/>
      <c r="I20" s="4"/>
      <c r="J20" s="4"/>
      <c r="K20" s="4"/>
      <c r="L20" s="4"/>
      <c r="M20" s="4"/>
      <c r="N20" s="4">
        <v>6</v>
      </c>
      <c r="O20" s="4"/>
      <c r="P20" s="4"/>
      <c r="Q20" s="4"/>
      <c r="R20" s="4"/>
      <c r="S20" s="4"/>
      <c r="T20" s="4"/>
    </row>
    <row r="21" spans="1:20" s="1" customFormat="1" ht="19" x14ac:dyDescent="0.25">
      <c r="A21" s="2" t="s">
        <v>49</v>
      </c>
      <c r="B21" s="2" t="s">
        <v>50</v>
      </c>
      <c r="C21" s="3">
        <f t="shared" ref="C21:C27" si="11">SUM(F21:T21)</f>
        <v>6</v>
      </c>
      <c r="D21" s="3">
        <f t="shared" si="2"/>
        <v>6</v>
      </c>
      <c r="E21" s="3">
        <f t="shared" ref="E21:E27" si="12">COUNT(F21:T21)</f>
        <v>1</v>
      </c>
      <c r="F21" s="4"/>
      <c r="G21" s="4">
        <v>6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s="1" customFormat="1" ht="19" x14ac:dyDescent="0.25">
      <c r="A22" s="2" t="s">
        <v>37</v>
      </c>
      <c r="B22" s="2" t="s">
        <v>38</v>
      </c>
      <c r="C22" s="3">
        <f t="shared" si="11"/>
        <v>5</v>
      </c>
      <c r="D22" s="3">
        <f t="shared" si="2"/>
        <v>5</v>
      </c>
      <c r="E22" s="3">
        <f t="shared" si="12"/>
        <v>1</v>
      </c>
      <c r="F22" s="17">
        <v>5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s="1" customFormat="1" ht="19" x14ac:dyDescent="0.25">
      <c r="A23" s="2" t="s">
        <v>51</v>
      </c>
      <c r="B23" s="2" t="s">
        <v>52</v>
      </c>
      <c r="C23" s="3">
        <f t="shared" si="11"/>
        <v>5</v>
      </c>
      <c r="D23" s="3">
        <f t="shared" si="2"/>
        <v>5</v>
      </c>
      <c r="E23" s="3">
        <f t="shared" si="12"/>
        <v>1</v>
      </c>
      <c r="F23" s="4"/>
      <c r="G23" s="4">
        <v>5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1" customFormat="1" ht="19" x14ac:dyDescent="0.25">
      <c r="A24" s="2" t="s">
        <v>39</v>
      </c>
      <c r="B24" s="2" t="s">
        <v>40</v>
      </c>
      <c r="C24" s="3">
        <f t="shared" si="11"/>
        <v>4</v>
      </c>
      <c r="D24" s="3">
        <f>SUM(F24:T24)-S24</f>
        <v>4</v>
      </c>
      <c r="E24" s="3">
        <f t="shared" si="12"/>
        <v>1</v>
      </c>
      <c r="F24" s="4">
        <v>4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s="1" customFormat="1" ht="19" x14ac:dyDescent="0.25">
      <c r="A25" s="2" t="s">
        <v>53</v>
      </c>
      <c r="B25" s="2" t="s">
        <v>54</v>
      </c>
      <c r="C25" s="3">
        <f t="shared" si="11"/>
        <v>4</v>
      </c>
      <c r="D25" s="3">
        <f>SUM(F25:T25)</f>
        <v>4</v>
      </c>
      <c r="E25" s="3">
        <f t="shared" si="12"/>
        <v>1</v>
      </c>
      <c r="F25" s="4"/>
      <c r="G25" s="4">
        <v>4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s="1" customFormat="1" ht="19" x14ac:dyDescent="0.25">
      <c r="A26" s="1" t="s">
        <v>75</v>
      </c>
      <c r="B26" s="1" t="s">
        <v>76</v>
      </c>
      <c r="C26" s="3">
        <f t="shared" si="11"/>
        <v>3</v>
      </c>
      <c r="D26" s="3">
        <f>SUM(F26:T26)</f>
        <v>3</v>
      </c>
      <c r="E26" s="3">
        <f t="shared" si="12"/>
        <v>1</v>
      </c>
      <c r="N26" s="21">
        <v>3</v>
      </c>
    </row>
    <row r="27" spans="1:20" s="1" customFormat="1" ht="19" x14ac:dyDescent="0.25">
      <c r="A27" s="1" t="s">
        <v>16</v>
      </c>
      <c r="B27" s="1" t="s">
        <v>77</v>
      </c>
      <c r="C27" s="3">
        <f t="shared" si="11"/>
        <v>1</v>
      </c>
      <c r="D27" s="3">
        <f>SUM(F27:T27)</f>
        <v>1</v>
      </c>
      <c r="E27" s="3">
        <f t="shared" si="12"/>
        <v>1</v>
      </c>
      <c r="N27" s="21">
        <v>1</v>
      </c>
    </row>
    <row r="28" spans="1:20" s="1" customFormat="1" ht="19" x14ac:dyDescent="0.25"/>
    <row r="29" spans="1:20" s="1" customFormat="1" ht="19" x14ac:dyDescent="0.25"/>
    <row r="30" spans="1:20" s="1" customFormat="1" ht="19" x14ac:dyDescent="0.25"/>
    <row r="31" spans="1:20" s="1" customFormat="1" ht="19" x14ac:dyDescent="0.25"/>
    <row r="32" spans="1:20" s="1" customFormat="1" ht="19" x14ac:dyDescent="0.25"/>
    <row r="33" spans="1:20" s="1" customFormat="1" ht="19" x14ac:dyDescent="0.25"/>
    <row r="34" spans="1:20" s="1" customFormat="1" ht="19" x14ac:dyDescent="0.25">
      <c r="A34" s="5"/>
      <c r="B34" s="5"/>
      <c r="C34" s="6"/>
      <c r="D34" s="6"/>
      <c r="E34" s="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s="1" customFormat="1" ht="19" x14ac:dyDescent="0.25">
      <c r="G35" s="13"/>
    </row>
    <row r="36" spans="1:20" s="1" customFormat="1" ht="19" x14ac:dyDescent="0.25">
      <c r="A36" s="5"/>
      <c r="B36" s="5"/>
      <c r="C36" s="6"/>
      <c r="D36" s="6"/>
      <c r="E36" s="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s="1" customFormat="1" ht="19" x14ac:dyDescent="0.25">
      <c r="A37" s="5"/>
      <c r="B37" s="5"/>
      <c r="C37" s="6"/>
      <c r="D37" s="6"/>
      <c r="E37" s="6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20" ht="16" thickBot="1" x14ac:dyDescent="0.25"/>
    <row r="39" spans="1:20" ht="26.5" customHeight="1" thickTop="1" thickBot="1" x14ac:dyDescent="0.25">
      <c r="A39" s="33" t="s">
        <v>7</v>
      </c>
      <c r="B39" s="33"/>
      <c r="C39" s="33"/>
      <c r="D39" s="33"/>
      <c r="E39" s="33"/>
      <c r="F39" s="26" t="str">
        <f>+ F2</f>
        <v xml:space="preserve">  Bunny Run     Apr 9_x000D_ _x000D_</v>
      </c>
      <c r="G39" s="26" t="str">
        <f>+ G2</f>
        <v xml:space="preserve">  Bluebell Trail   May 5_x000D_ _x000D_</v>
      </c>
      <c r="H39" s="26" t="str">
        <f>+ H2</f>
        <v xml:space="preserve">  Apperley Bridge Canter     May 30_x000D_ _x000D_</v>
      </c>
      <c r="I39" s="26" t="str">
        <f>+ I2</f>
        <v>Ogden midsummer Madness          June 12</v>
      </c>
      <c r="J39" s="26" t="str">
        <f>+ J2</f>
        <v xml:space="preserve">  Stoodley Pike            Jul 2_x000D_ _x000D_</v>
      </c>
      <c r="K39" s="26" t="str">
        <f>+ K2</f>
        <v>Hepworth Trail                Jul 17</v>
      </c>
      <c r="L39" s="26" t="str">
        <f>+ L2</f>
        <v>Crow Hill      Aug 6_x000D_</v>
      </c>
      <c r="M39" s="26" t="str">
        <f>+ M2</f>
        <v>Denby Dash   Aug 26_x000D_</v>
      </c>
      <c r="N39" s="46" t="str">
        <f>+ N2</f>
        <v>Stainland Trail             Sep 22_x000D_</v>
      </c>
      <c r="O39" s="46" t="s">
        <v>71</v>
      </c>
      <c r="P39" s="39" t="str">
        <f>+ P2</f>
        <v>Race You to Summit          Oct 26</v>
      </c>
      <c r="Q39" s="14" t="str">
        <f>+Q3</f>
        <v>Run Bolton Abbey      Nov 10</v>
      </c>
      <c r="R39" s="34" t="str">
        <f>+ R2</f>
        <v>Coley Canter          Dec 30</v>
      </c>
      <c r="S39" s="34" t="str">
        <f>+ S2</f>
        <v>Stanbury Splash      Jan 12</v>
      </c>
      <c r="T39" s="34" t="str">
        <f>+ T4</f>
        <v>Midgley Moor       Feb 16</v>
      </c>
    </row>
    <row r="40" spans="1:20" ht="18" customHeight="1" thickTop="1" thickBot="1" x14ac:dyDescent="0.25">
      <c r="A40" s="28" t="s">
        <v>0</v>
      </c>
      <c r="B40" s="28"/>
      <c r="C40" s="29" t="s">
        <v>3</v>
      </c>
      <c r="D40" s="31" t="s">
        <v>4</v>
      </c>
      <c r="E40" s="29" t="s">
        <v>5</v>
      </c>
      <c r="F40" s="27"/>
      <c r="G40" s="27"/>
      <c r="H40" s="27"/>
      <c r="I40" s="27"/>
      <c r="J40" s="27"/>
      <c r="K40" s="27"/>
      <c r="L40" s="27"/>
      <c r="M40" s="27"/>
      <c r="N40" s="47"/>
      <c r="O40" s="47"/>
      <c r="P40" s="40"/>
      <c r="Q40" s="15"/>
      <c r="R40" s="35"/>
      <c r="S40" s="35"/>
      <c r="T40" s="35"/>
    </row>
    <row r="41" spans="1:20" ht="38.25" customHeight="1" thickTop="1" thickBot="1" x14ac:dyDescent="0.25">
      <c r="A41" s="2" t="s">
        <v>2</v>
      </c>
      <c r="B41" s="2" t="s">
        <v>1</v>
      </c>
      <c r="C41" s="30"/>
      <c r="D41" s="32"/>
      <c r="E41" s="30"/>
      <c r="F41" s="27"/>
      <c r="G41" s="27"/>
      <c r="H41" s="27"/>
      <c r="I41" s="27"/>
      <c r="J41" s="27"/>
      <c r="K41" s="27"/>
      <c r="L41" s="27"/>
      <c r="M41" s="27"/>
      <c r="N41" s="47"/>
      <c r="O41" s="47"/>
      <c r="P41" s="41"/>
      <c r="Q41" s="16"/>
      <c r="R41" s="42"/>
      <c r="S41" s="36"/>
      <c r="T41" s="36"/>
    </row>
    <row r="42" spans="1:20" ht="19" thickTop="1" x14ac:dyDescent="0.2">
      <c r="A42" s="2" t="s">
        <v>8</v>
      </c>
      <c r="B42" s="2" t="s">
        <v>9</v>
      </c>
      <c r="C42" s="3">
        <f t="shared" ref="C42:C52" si="13">SUM(F42:T42)</f>
        <v>62</v>
      </c>
      <c r="D42" s="3">
        <f>SUM(F42:T42)-N42</f>
        <v>57</v>
      </c>
      <c r="E42" s="3">
        <f t="shared" ref="E42:E52" si="14">COUNT(F42:T42)</f>
        <v>7</v>
      </c>
      <c r="F42" s="4">
        <v>10</v>
      </c>
      <c r="G42" s="4">
        <v>10</v>
      </c>
      <c r="H42" s="4">
        <v>9</v>
      </c>
      <c r="I42" s="4"/>
      <c r="J42" s="4">
        <v>10</v>
      </c>
      <c r="K42" s="19">
        <v>9</v>
      </c>
      <c r="L42" s="4"/>
      <c r="M42" s="4"/>
      <c r="N42" s="4">
        <v>5</v>
      </c>
      <c r="O42" s="4">
        <v>9</v>
      </c>
      <c r="P42" s="4"/>
      <c r="Q42" s="4"/>
      <c r="R42" s="4"/>
      <c r="S42" s="4"/>
      <c r="T42" s="4"/>
    </row>
    <row r="43" spans="1:20" ht="18" x14ac:dyDescent="0.2">
      <c r="A43" s="2" t="s">
        <v>55</v>
      </c>
      <c r="B43" s="2" t="s">
        <v>23</v>
      </c>
      <c r="C43" s="3">
        <f>SUM(F43:T43)</f>
        <v>38</v>
      </c>
      <c r="D43" s="3">
        <f>SUM(F43:T43)</f>
        <v>38</v>
      </c>
      <c r="E43" s="3">
        <f>COUNT(F43:T43)</f>
        <v>4</v>
      </c>
      <c r="F43" s="4"/>
      <c r="G43" s="4"/>
      <c r="H43" s="4">
        <v>10</v>
      </c>
      <c r="I43" s="4"/>
      <c r="J43" s="4"/>
      <c r="K43" s="4"/>
      <c r="L43" s="4"/>
      <c r="M43" s="4">
        <v>10</v>
      </c>
      <c r="N43" s="4">
        <v>8</v>
      </c>
      <c r="O43" s="4">
        <v>10</v>
      </c>
      <c r="P43" s="4"/>
      <c r="Q43" s="4"/>
      <c r="R43" s="4"/>
      <c r="S43" s="4"/>
      <c r="T43" s="4"/>
    </row>
    <row r="44" spans="1:20" ht="18" x14ac:dyDescent="0.2">
      <c r="A44" s="2" t="s">
        <v>12</v>
      </c>
      <c r="B44" s="2" t="s">
        <v>13</v>
      </c>
      <c r="C44" s="3">
        <f t="shared" si="13"/>
        <v>37</v>
      </c>
      <c r="D44" s="3">
        <f t="shared" ref="D44:D52" si="15">SUM(F44:T44)</f>
        <v>37</v>
      </c>
      <c r="E44" s="3">
        <f t="shared" si="14"/>
        <v>4</v>
      </c>
      <c r="F44" s="4">
        <v>9</v>
      </c>
      <c r="G44" s="4"/>
      <c r="H44" s="4"/>
      <c r="I44" s="4"/>
      <c r="J44" s="4">
        <v>9</v>
      </c>
      <c r="K44" s="4">
        <v>10</v>
      </c>
      <c r="L44" s="4"/>
      <c r="M44" s="4"/>
      <c r="N44" s="4">
        <v>9</v>
      </c>
      <c r="O44" s="4"/>
      <c r="P44" s="4"/>
      <c r="Q44" s="4"/>
      <c r="R44" s="4"/>
      <c r="S44" s="4"/>
      <c r="T44" s="4"/>
    </row>
    <row r="45" spans="1:20" ht="18" x14ac:dyDescent="0.2">
      <c r="A45" s="2" t="s">
        <v>24</v>
      </c>
      <c r="B45" s="2" t="s">
        <v>10</v>
      </c>
      <c r="C45" s="3">
        <f t="shared" si="13"/>
        <v>28</v>
      </c>
      <c r="D45" s="3">
        <f t="shared" si="15"/>
        <v>28</v>
      </c>
      <c r="E45" s="3">
        <f t="shared" si="14"/>
        <v>4</v>
      </c>
      <c r="F45" s="18">
        <v>7</v>
      </c>
      <c r="G45" s="4">
        <v>9</v>
      </c>
      <c r="H45" s="4"/>
      <c r="I45" s="4"/>
      <c r="J45" s="4"/>
      <c r="K45" s="4"/>
      <c r="L45" s="4"/>
      <c r="M45" s="4">
        <v>9</v>
      </c>
      <c r="N45" s="4">
        <v>3</v>
      </c>
      <c r="O45" s="4"/>
      <c r="P45" s="4"/>
      <c r="Q45" s="4"/>
      <c r="R45" s="4"/>
      <c r="S45" s="4"/>
      <c r="T45" s="4"/>
    </row>
    <row r="46" spans="1:20" ht="18" x14ac:dyDescent="0.2">
      <c r="A46" s="2" t="s">
        <v>18</v>
      </c>
      <c r="B46" s="2" t="s">
        <v>19</v>
      </c>
      <c r="C46" s="3">
        <f t="shared" si="13"/>
        <v>23</v>
      </c>
      <c r="D46" s="3">
        <f t="shared" si="15"/>
        <v>23</v>
      </c>
      <c r="E46" s="3">
        <f t="shared" si="14"/>
        <v>3</v>
      </c>
      <c r="F46" s="4">
        <v>8</v>
      </c>
      <c r="G46" s="4"/>
      <c r="H46" s="4">
        <v>8</v>
      </c>
      <c r="I46" s="4"/>
      <c r="J46" s="4"/>
      <c r="K46" s="4"/>
      <c r="L46" s="4"/>
      <c r="M46" s="4"/>
      <c r="N46" s="4">
        <v>7</v>
      </c>
      <c r="O46" s="4"/>
      <c r="P46" s="4"/>
      <c r="Q46" s="4"/>
      <c r="R46" s="4"/>
      <c r="S46" s="4"/>
      <c r="T46" s="4"/>
    </row>
    <row r="47" spans="1:20" ht="18" x14ac:dyDescent="0.2">
      <c r="A47" s="2" t="s">
        <v>41</v>
      </c>
      <c r="B47" s="2" t="s">
        <v>42</v>
      </c>
      <c r="C47" s="3">
        <f t="shared" si="13"/>
        <v>14</v>
      </c>
      <c r="D47" s="3">
        <f t="shared" si="15"/>
        <v>14</v>
      </c>
      <c r="E47" s="3">
        <f t="shared" si="14"/>
        <v>2</v>
      </c>
      <c r="F47" s="4">
        <v>6</v>
      </c>
      <c r="G47" s="4"/>
      <c r="H47" s="4"/>
      <c r="I47" s="4"/>
      <c r="J47" s="4">
        <v>8</v>
      </c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8" x14ac:dyDescent="0.2">
      <c r="A48" s="2" t="s">
        <v>69</v>
      </c>
      <c r="B48" s="2" t="s">
        <v>70</v>
      </c>
      <c r="C48" s="3">
        <f t="shared" si="13"/>
        <v>10</v>
      </c>
      <c r="D48" s="3">
        <f t="shared" si="15"/>
        <v>10</v>
      </c>
      <c r="E48" s="3">
        <f t="shared" si="14"/>
        <v>1</v>
      </c>
      <c r="F48" s="4"/>
      <c r="G48" s="4"/>
      <c r="H48" s="4"/>
      <c r="I48" s="4"/>
      <c r="J48" s="4"/>
      <c r="K48" s="4"/>
      <c r="L48" s="4">
        <v>10</v>
      </c>
      <c r="M48" s="4"/>
      <c r="N48" s="4"/>
      <c r="O48" s="4"/>
      <c r="P48" s="4"/>
      <c r="Q48" s="4"/>
      <c r="R48" s="4"/>
      <c r="S48" s="4"/>
      <c r="T48" s="4"/>
    </row>
    <row r="49" spans="1:20" ht="18" x14ac:dyDescent="0.2">
      <c r="A49" s="2" t="s">
        <v>78</v>
      </c>
      <c r="B49" s="2" t="s">
        <v>79</v>
      </c>
      <c r="C49" s="3">
        <f t="shared" ref="C49:C51" si="16">SUM(F49:T49)</f>
        <v>10</v>
      </c>
      <c r="D49" s="3">
        <f t="shared" ref="D49:D51" si="17">SUM(F49:T49)</f>
        <v>10</v>
      </c>
      <c r="E49" s="3">
        <f t="shared" ref="E49:E51" si="18">COUNT(F49:T49)</f>
        <v>1</v>
      </c>
      <c r="F49" s="4"/>
      <c r="G49" s="4"/>
      <c r="H49" s="4"/>
      <c r="I49" s="4"/>
      <c r="J49" s="4"/>
      <c r="K49" s="4"/>
      <c r="L49" s="4"/>
      <c r="M49" s="4"/>
      <c r="N49" s="4">
        <v>10</v>
      </c>
      <c r="O49" s="4"/>
      <c r="P49" s="4"/>
      <c r="Q49" s="4"/>
      <c r="R49" s="4"/>
      <c r="S49" s="4"/>
      <c r="T49" s="4"/>
    </row>
    <row r="50" spans="1:20" ht="18" x14ac:dyDescent="0.2">
      <c r="A50" s="60" t="s">
        <v>86</v>
      </c>
      <c r="B50" s="60" t="s">
        <v>87</v>
      </c>
      <c r="C50" s="3">
        <f t="shared" ref="C50" si="19">SUM(F50:T50)</f>
        <v>8</v>
      </c>
      <c r="D50" s="3">
        <f t="shared" ref="D50" si="20">SUM(F50:T50)</f>
        <v>8</v>
      </c>
      <c r="E50" s="3">
        <f t="shared" ref="E50" si="21">COUNT(F50:T50)</f>
        <v>1</v>
      </c>
      <c r="F50" s="61"/>
      <c r="G50" s="61"/>
      <c r="H50" s="61"/>
      <c r="I50" s="61"/>
      <c r="J50" s="61"/>
      <c r="K50" s="61"/>
      <c r="L50" s="61"/>
      <c r="M50" s="61"/>
      <c r="N50" s="62"/>
      <c r="O50" s="61">
        <v>8</v>
      </c>
      <c r="P50" s="61"/>
      <c r="Q50" s="61"/>
      <c r="R50" s="61"/>
      <c r="S50" s="61"/>
      <c r="T50" s="61"/>
    </row>
    <row r="51" spans="1:20" ht="18" x14ac:dyDescent="0.2">
      <c r="A51" s="24" t="s">
        <v>80</v>
      </c>
      <c r="B51" s="24" t="s">
        <v>81</v>
      </c>
      <c r="C51" s="25">
        <f t="shared" si="16"/>
        <v>6</v>
      </c>
      <c r="D51" s="25">
        <f t="shared" si="17"/>
        <v>6</v>
      </c>
      <c r="E51" s="25">
        <f t="shared" si="18"/>
        <v>1</v>
      </c>
      <c r="N51" s="19">
        <v>6</v>
      </c>
    </row>
    <row r="52" spans="1:20" ht="18" x14ac:dyDescent="0.2">
      <c r="A52" s="2" t="s">
        <v>20</v>
      </c>
      <c r="B52" s="2" t="s">
        <v>21</v>
      </c>
      <c r="C52" s="3">
        <f t="shared" si="13"/>
        <v>5</v>
      </c>
      <c r="D52" s="3">
        <f t="shared" si="15"/>
        <v>5</v>
      </c>
      <c r="E52" s="3">
        <f t="shared" si="14"/>
        <v>1</v>
      </c>
      <c r="F52" s="4">
        <v>5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8" x14ac:dyDescent="0.2">
      <c r="A53" s="2" t="s">
        <v>20</v>
      </c>
      <c r="B53" s="2" t="s">
        <v>26</v>
      </c>
      <c r="C53" s="3">
        <f t="shared" ref="C53" si="22">SUM(F53:T53)</f>
        <v>4</v>
      </c>
      <c r="D53" s="3">
        <f t="shared" ref="D53" si="23">SUM(F53:T53)</f>
        <v>4</v>
      </c>
      <c r="E53" s="3">
        <f t="shared" ref="E53" si="24">COUNT(F53:T53)</f>
        <v>1</v>
      </c>
      <c r="F53" s="4"/>
      <c r="G53" s="4"/>
      <c r="H53" s="4"/>
      <c r="I53" s="4"/>
      <c r="J53" s="4"/>
      <c r="K53" s="4"/>
      <c r="L53" s="4"/>
      <c r="M53" s="4"/>
      <c r="N53" s="4">
        <v>4</v>
      </c>
      <c r="O53" s="4"/>
      <c r="P53" s="4"/>
      <c r="Q53" s="4"/>
      <c r="R53" s="4"/>
      <c r="S53" s="4"/>
      <c r="T53" s="4"/>
    </row>
    <row r="54" spans="1:20" ht="18" x14ac:dyDescent="0.2">
      <c r="C54" s="3"/>
      <c r="D54" s="3"/>
      <c r="E54" s="3"/>
    </row>
  </sheetData>
  <sortState ref="A28:V40">
    <sortCondition descending="1" ref="D28:D40"/>
    <sortCondition ref="B28:B40"/>
  </sortState>
  <mergeCells count="37">
    <mergeCell ref="C3:C4"/>
    <mergeCell ref="A3:B3"/>
    <mergeCell ref="S2:S4"/>
    <mergeCell ref="P2:P4"/>
    <mergeCell ref="R2:R4"/>
    <mergeCell ref="A2:E2"/>
    <mergeCell ref="F2:F4"/>
    <mergeCell ref="G2:G4"/>
    <mergeCell ref="E3:E4"/>
    <mergeCell ref="H2:H4"/>
    <mergeCell ref="J2:J4"/>
    <mergeCell ref="O2:O4"/>
    <mergeCell ref="S39:S41"/>
    <mergeCell ref="T39:T41"/>
    <mergeCell ref="D3:D4"/>
    <mergeCell ref="P39:P41"/>
    <mergeCell ref="R39:R41"/>
    <mergeCell ref="N2:N4"/>
    <mergeCell ref="N39:N41"/>
    <mergeCell ref="H39:H41"/>
    <mergeCell ref="J39:J41"/>
    <mergeCell ref="M2:M4"/>
    <mergeCell ref="M39:M41"/>
    <mergeCell ref="L2:L4"/>
    <mergeCell ref="I2:I4"/>
    <mergeCell ref="K2:K4"/>
    <mergeCell ref="I39:I41"/>
    <mergeCell ref="O39:O41"/>
    <mergeCell ref="F39:F41"/>
    <mergeCell ref="G39:G41"/>
    <mergeCell ref="K39:K41"/>
    <mergeCell ref="L39:L41"/>
    <mergeCell ref="A40:B40"/>
    <mergeCell ref="C40:C41"/>
    <mergeCell ref="D40:D41"/>
    <mergeCell ref="E40:E41"/>
    <mergeCell ref="A39:E39"/>
  </mergeCells>
  <pageMargins left="0.39370078740157483" right="0.19685039370078741" top="0.78740157480314965" bottom="0.19685039370078741" header="0.31496062992125984" footer="0.31496062992125984"/>
  <pageSetup paperSize="9" scale="66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Microsoft Office User</cp:lastModifiedBy>
  <cp:lastPrinted>2019-06-12T09:38:24Z</cp:lastPrinted>
  <dcterms:created xsi:type="dcterms:W3CDTF">2011-12-04T15:07:32Z</dcterms:created>
  <dcterms:modified xsi:type="dcterms:W3CDTF">2024-10-07T09:31:25Z</dcterms:modified>
</cp:coreProperties>
</file>