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9ac5d4559e2763/Backup 11 Dec 2021/Running/Road League ^0 10k Challenge/Race Challenge 2021 - 2022/"/>
    </mc:Choice>
  </mc:AlternateContent>
  <xr:revisionPtr revIDLastSave="19" documentId="8_{69725C1F-7D06-4108-AAFB-0D8CC2B1EDBC}" xr6:coauthVersionLast="47" xr6:coauthVersionMax="47" xr10:uidLastSave="{D247AE0F-1BFD-4D31-8B1F-A0C95840DB61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Sheet1!$A$1:$N$85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26" i="1"/>
  <c r="D27" i="1"/>
  <c r="D46" i="1"/>
  <c r="D65" i="1"/>
  <c r="D64" i="1"/>
  <c r="D62" i="1"/>
  <c r="D78" i="1"/>
  <c r="C85" i="1"/>
  <c r="D85" i="1"/>
  <c r="E85" i="1"/>
  <c r="C83" i="1"/>
  <c r="D83" i="1"/>
  <c r="E83" i="1"/>
  <c r="C82" i="1"/>
  <c r="D82" i="1"/>
  <c r="E82" i="1"/>
  <c r="C56" i="1"/>
  <c r="D56" i="1"/>
  <c r="E56" i="1"/>
  <c r="C72" i="1"/>
  <c r="D72" i="1"/>
  <c r="E72" i="1"/>
  <c r="C55" i="1"/>
  <c r="D55" i="1"/>
  <c r="E55" i="1"/>
  <c r="C54" i="1"/>
  <c r="D54" i="1"/>
  <c r="E54" i="1"/>
  <c r="C52" i="1"/>
  <c r="D52" i="1"/>
  <c r="E52" i="1"/>
  <c r="C51" i="1"/>
  <c r="D51" i="1"/>
  <c r="E51" i="1"/>
  <c r="C39" i="1" l="1"/>
  <c r="D39" i="1"/>
  <c r="E39" i="1"/>
  <c r="C17" i="1"/>
  <c r="D17" i="1"/>
  <c r="E17" i="1"/>
  <c r="C19" i="1"/>
  <c r="D19" i="1"/>
  <c r="E19" i="1"/>
  <c r="C15" i="1"/>
  <c r="D15" i="1"/>
  <c r="E15" i="1"/>
  <c r="D63" i="1" l="1"/>
  <c r="D8" i="1"/>
  <c r="D4" i="1"/>
  <c r="C37" i="1"/>
  <c r="D37" i="1"/>
  <c r="E37" i="1"/>
  <c r="C36" i="1"/>
  <c r="D36" i="1"/>
  <c r="E36" i="1"/>
  <c r="C13" i="1"/>
  <c r="D13" i="1"/>
  <c r="E13" i="1"/>
  <c r="C16" i="1"/>
  <c r="D16" i="1"/>
  <c r="E16" i="1"/>
  <c r="C81" i="1"/>
  <c r="D81" i="1"/>
  <c r="E81" i="1"/>
  <c r="C84" i="1"/>
  <c r="D84" i="1"/>
  <c r="E84" i="1"/>
  <c r="C33" i="1"/>
  <c r="D33" i="1"/>
  <c r="E33" i="1"/>
  <c r="C30" i="1"/>
  <c r="D30" i="1"/>
  <c r="E30" i="1"/>
  <c r="C12" i="1"/>
  <c r="D12" i="1"/>
  <c r="E12" i="1"/>
  <c r="C62" i="1"/>
  <c r="E62" i="1"/>
  <c r="C78" i="1"/>
  <c r="E78" i="1"/>
  <c r="C71" i="1"/>
  <c r="D71" i="1"/>
  <c r="E71" i="1"/>
  <c r="C53" i="1"/>
  <c r="D53" i="1"/>
  <c r="E53" i="1"/>
  <c r="C7" i="1"/>
  <c r="D7" i="1"/>
  <c r="E7" i="1"/>
  <c r="C11" i="1"/>
  <c r="D11" i="1"/>
  <c r="E11" i="1"/>
  <c r="C70" i="1"/>
  <c r="D70" i="1"/>
  <c r="E70" i="1"/>
  <c r="C67" i="1"/>
  <c r="D67" i="1"/>
  <c r="E67" i="1"/>
  <c r="C68" i="1" l="1"/>
  <c r="D68" i="1"/>
  <c r="E68" i="1"/>
  <c r="C47" i="1"/>
  <c r="D47" i="1"/>
  <c r="E47" i="1"/>
  <c r="C34" i="1"/>
  <c r="D34" i="1"/>
  <c r="E34" i="1"/>
  <c r="C9" i="1"/>
  <c r="D9" i="1"/>
  <c r="E9" i="1"/>
  <c r="C50" i="1"/>
  <c r="D50" i="1"/>
  <c r="E50" i="1"/>
  <c r="C18" i="1"/>
  <c r="D18" i="1"/>
  <c r="E18" i="1"/>
  <c r="C32" i="1"/>
  <c r="D32" i="1"/>
  <c r="E32" i="1"/>
  <c r="C38" i="1"/>
  <c r="D38" i="1"/>
  <c r="E38" i="1"/>
  <c r="C29" i="1"/>
  <c r="D29" i="1"/>
  <c r="E29" i="1"/>
  <c r="E10" i="1"/>
  <c r="D10" i="1"/>
  <c r="C10" i="1"/>
  <c r="E4" i="1"/>
  <c r="C4" i="1"/>
  <c r="E5" i="1"/>
  <c r="C5" i="1"/>
  <c r="E6" i="1"/>
  <c r="D6" i="1"/>
  <c r="C6" i="1"/>
  <c r="E14" i="1"/>
  <c r="D14" i="1"/>
  <c r="C14" i="1"/>
  <c r="E31" i="1"/>
  <c r="D31" i="1"/>
  <c r="C31" i="1"/>
  <c r="E26" i="1"/>
  <c r="C26" i="1"/>
  <c r="E28" i="1"/>
  <c r="D28" i="1"/>
  <c r="C28" i="1"/>
  <c r="E35" i="1"/>
  <c r="D35" i="1"/>
  <c r="C35" i="1"/>
  <c r="E80" i="1"/>
  <c r="D80" i="1"/>
  <c r="C80" i="1"/>
  <c r="C69" i="1"/>
  <c r="D69" i="1"/>
  <c r="E69" i="1"/>
  <c r="E64" i="1"/>
  <c r="C64" i="1"/>
  <c r="E79" i="1"/>
  <c r="D79" i="1"/>
  <c r="C79" i="1"/>
  <c r="E65" i="1"/>
  <c r="C65" i="1"/>
  <c r="E63" i="1"/>
  <c r="C63" i="1"/>
  <c r="E66" i="1"/>
  <c r="D66" i="1"/>
  <c r="C66" i="1"/>
  <c r="E48" i="1"/>
  <c r="D48" i="1"/>
  <c r="C48" i="1"/>
  <c r="E46" i="1"/>
  <c r="C46" i="1"/>
  <c r="E49" i="1"/>
  <c r="D49" i="1"/>
  <c r="C49" i="1"/>
  <c r="E27" i="1"/>
  <c r="C27" i="1"/>
  <c r="E25" i="1"/>
  <c r="D25" i="1"/>
  <c r="C25" i="1"/>
  <c r="E8" i="1"/>
  <c r="C8" i="1"/>
  <c r="R22" i="1" l="1"/>
  <c r="R43" i="1" s="1"/>
  <c r="R59" i="1" s="1"/>
  <c r="R75" i="1" s="1"/>
  <c r="Q22" i="1"/>
  <c r="Q43" i="1" s="1"/>
  <c r="Q59" i="1" s="1"/>
  <c r="Q75" i="1" s="1"/>
  <c r="P22" i="1"/>
  <c r="P43" i="1" s="1"/>
  <c r="P59" i="1" s="1"/>
  <c r="P75" i="1" s="1"/>
  <c r="G22" i="1" l="1"/>
  <c r="O22" i="1" l="1"/>
  <c r="O43" i="1" s="1"/>
  <c r="O59" i="1" s="1"/>
  <c r="O75" i="1" s="1"/>
  <c r="G43" i="1" l="1"/>
  <c r="G59" i="1" s="1"/>
  <c r="G75" i="1" s="1"/>
  <c r="H22" i="1"/>
  <c r="H43" i="1" s="1"/>
  <c r="H59" i="1" s="1"/>
  <c r="H75" i="1" s="1"/>
  <c r="I22" i="1"/>
  <c r="I43" i="1" s="1"/>
  <c r="I59" i="1" s="1"/>
  <c r="I75" i="1" s="1"/>
  <c r="J22" i="1"/>
  <c r="J43" i="1" s="1"/>
  <c r="J59" i="1" s="1"/>
  <c r="J75" i="1" s="1"/>
  <c r="K22" i="1"/>
  <c r="K43" i="1" s="1"/>
  <c r="K59" i="1" s="1"/>
  <c r="K75" i="1" s="1"/>
  <c r="L22" i="1"/>
  <c r="L43" i="1" s="1"/>
  <c r="L59" i="1" s="1"/>
  <c r="L75" i="1" s="1"/>
  <c r="M22" i="1"/>
  <c r="M43" i="1" s="1"/>
  <c r="M59" i="1" s="1"/>
  <c r="M75" i="1" s="1"/>
  <c r="N22" i="1"/>
  <c r="N43" i="1" s="1"/>
  <c r="N59" i="1" s="1"/>
  <c r="N75" i="1" s="1"/>
  <c r="F22" i="1"/>
  <c r="F43" i="1" s="1"/>
  <c r="F59" i="1" s="1"/>
  <c r="F75" i="1" s="1"/>
</calcChain>
</file>

<file path=xl/sharedStrings.xml><?xml version="1.0" encoding="utf-8"?>
<sst xmlns="http://schemas.openxmlformats.org/spreadsheetml/2006/main" count="169" uniqueCount="135">
  <si>
    <t>DIVISION 'A' (Sub 40 minutes for 10k)</t>
  </si>
  <si>
    <t>Name</t>
  </si>
  <si>
    <t>Total Points</t>
  </si>
  <si>
    <t>Best 6 scores</t>
  </si>
  <si>
    <t>Races run</t>
  </si>
  <si>
    <t>First Name</t>
  </si>
  <si>
    <t>Surname</t>
  </si>
  <si>
    <t>DIVISION 'B' (40:00 to 44:59 for 10k)</t>
  </si>
  <si>
    <t>DIVISION 'C' ( 45:00 to 49:59 for 10k)</t>
  </si>
  <si>
    <t>DIVISION 'D' (50:00 to 54:59 for 10k)</t>
  </si>
  <si>
    <t>DIVISION 'E' (55:00 and over for 10k)</t>
  </si>
  <si>
    <t>Marc</t>
  </si>
  <si>
    <t>Rocheteau</t>
  </si>
  <si>
    <t xml:space="preserve">Nigel </t>
  </si>
  <si>
    <t>Raymond</t>
  </si>
  <si>
    <t>Hall</t>
  </si>
  <si>
    <t>John</t>
  </si>
  <si>
    <t>Moore</t>
  </si>
  <si>
    <t>Susan</t>
  </si>
  <si>
    <t xml:space="preserve">Michael </t>
  </si>
  <si>
    <t>King</t>
  </si>
  <si>
    <t>David</t>
  </si>
  <si>
    <t>Parrington</t>
  </si>
  <si>
    <t>Hopkinson</t>
  </si>
  <si>
    <t>Deborah</t>
  </si>
  <si>
    <t>Kirkbride</t>
  </si>
  <si>
    <t>Samantha</t>
  </si>
  <si>
    <t>Layfield</t>
  </si>
  <si>
    <t>Rigg</t>
  </si>
  <si>
    <t>Tatton Park 10k May 8th</t>
  </si>
  <si>
    <t>Vale of York 10 mile    July 20th</t>
  </si>
  <si>
    <t>Brighouse Park Run 5k July 24th</t>
  </si>
  <si>
    <t>John Carr 5k August 18th</t>
  </si>
  <si>
    <t>Vale of York Half Marathon Sept 12th</t>
  </si>
  <si>
    <t>Leeds Abbey Dash 10k October 24th</t>
  </si>
  <si>
    <t>Tadcaster 10 mile          Nov 21st</t>
  </si>
  <si>
    <t>Myerscugh 10 mile   Dec 5th</t>
  </si>
  <si>
    <t xml:space="preserve">Stephen </t>
  </si>
  <si>
    <t>Fitz-Costa</t>
  </si>
  <si>
    <t xml:space="preserve">Paul </t>
  </si>
  <si>
    <t>Emily</t>
  </si>
  <si>
    <t xml:space="preserve">Chris </t>
  </si>
  <si>
    <t>Pontefract 10k   August 1st</t>
  </si>
  <si>
    <t>Ryan</t>
  </si>
  <si>
    <t>Barker</t>
  </si>
  <si>
    <t>Tom</t>
  </si>
  <si>
    <t>Paget</t>
  </si>
  <si>
    <t>James</t>
  </si>
  <si>
    <t>O'Rourke</t>
  </si>
  <si>
    <t xml:space="preserve">Niall </t>
  </si>
  <si>
    <t>Smith</t>
  </si>
  <si>
    <t xml:space="preserve">Jonny </t>
  </si>
  <si>
    <t>Lister</t>
  </si>
  <si>
    <t xml:space="preserve">Erika </t>
  </si>
  <si>
    <t>Nightingale</t>
  </si>
  <si>
    <t>Robert</t>
  </si>
  <si>
    <t>Hick</t>
  </si>
  <si>
    <t>Ingle</t>
  </si>
  <si>
    <t>Robbie</t>
  </si>
  <si>
    <t>Heath</t>
  </si>
  <si>
    <t xml:space="preserve">Angela </t>
  </si>
  <si>
    <t>Clarke</t>
  </si>
  <si>
    <t>Mark</t>
  </si>
  <si>
    <t>Crabtree</t>
  </si>
  <si>
    <t>Jane</t>
  </si>
  <si>
    <t>Hobson</t>
  </si>
  <si>
    <t>Beth</t>
  </si>
  <si>
    <t>Sharp</t>
  </si>
  <si>
    <t>Will</t>
  </si>
  <si>
    <t>Stewart</t>
  </si>
  <si>
    <t>April</t>
  </si>
  <si>
    <t>Caufield</t>
  </si>
  <si>
    <t xml:space="preserve">Helen </t>
  </si>
  <si>
    <t>Ward</t>
  </si>
  <si>
    <t>Wayne</t>
  </si>
  <si>
    <t>Stevens</t>
  </si>
  <si>
    <t>Nigel</t>
  </si>
  <si>
    <t>Taylor</t>
  </si>
  <si>
    <t>Slow</t>
  </si>
  <si>
    <t>Tim</t>
  </si>
  <si>
    <t>Ben</t>
  </si>
  <si>
    <t>Crowther</t>
  </si>
  <si>
    <t>Carver</t>
  </si>
  <si>
    <t xml:space="preserve">Sally </t>
  </si>
  <si>
    <t>Shacklock</t>
  </si>
  <si>
    <t>Milly</t>
  </si>
  <si>
    <t>Stef</t>
  </si>
  <si>
    <t>Dickinson</t>
  </si>
  <si>
    <t xml:space="preserve">Kirsty </t>
  </si>
  <si>
    <t>Josh</t>
  </si>
  <si>
    <t>Hall-Brown</t>
  </si>
  <si>
    <t>Alice</t>
  </si>
  <si>
    <t>Vick</t>
  </si>
  <si>
    <t>Rachael</t>
  </si>
  <si>
    <t>Beaumont</t>
  </si>
  <si>
    <t>Monica</t>
  </si>
  <si>
    <t>Gallagher</t>
  </si>
  <si>
    <t>Bradford City Runs 5k     Oct 31st</t>
  </si>
  <si>
    <t>Angela</t>
  </si>
  <si>
    <t>Cowton</t>
  </si>
  <si>
    <t xml:space="preserve">Danny </t>
  </si>
  <si>
    <t>Baxter</t>
  </si>
  <si>
    <t>Erawan</t>
  </si>
  <si>
    <t>Wanithanont</t>
  </si>
  <si>
    <t>Joanne</t>
  </si>
  <si>
    <t>Arundale</t>
  </si>
  <si>
    <t>Paul</t>
  </si>
  <si>
    <t>Bateman</t>
  </si>
  <si>
    <t>Inskip           Half Marathon     Jan 15th</t>
  </si>
  <si>
    <t>Dewsbury 10k        Feb 6th</t>
  </si>
  <si>
    <t>Thomas</t>
  </si>
  <si>
    <t>Needham</t>
  </si>
  <si>
    <t>Kieran</t>
  </si>
  <si>
    <t>Manchester</t>
  </si>
  <si>
    <t>Eli</t>
  </si>
  <si>
    <t>Dawson</t>
  </si>
  <si>
    <t>Rainbow</t>
  </si>
  <si>
    <t>Alex</t>
  </si>
  <si>
    <t>Hogg</t>
  </si>
  <si>
    <t>Hannah</t>
  </si>
  <si>
    <t>Garnett</t>
  </si>
  <si>
    <t>Adam</t>
  </si>
  <si>
    <t>Lewis</t>
  </si>
  <si>
    <t>Hazel</t>
  </si>
  <si>
    <t>Berrett</t>
  </si>
  <si>
    <t>Rachel</t>
  </si>
  <si>
    <t>McCauley</t>
  </si>
  <si>
    <t>Steve</t>
  </si>
  <si>
    <t>Wilford</t>
  </si>
  <si>
    <t>Jenny</t>
  </si>
  <si>
    <t>St Romaine</t>
  </si>
  <si>
    <t>Jude</t>
  </si>
  <si>
    <t>Baines</t>
  </si>
  <si>
    <t>Rebecca</t>
  </si>
  <si>
    <t>Palmer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</si>
</sst>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9"/>
      <name val="Arial"/>
      <family val="2"/>
    </font>
    <font>
      <sz val="18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i/>
      <sz val="12"/>
      <color indexed="8"/>
      <name val="Arial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8"/>
      <name val="Arial"/>
      <family val="2"/>
    </font>
    <font>
      <sz val="14"/>
      <name val="Calibri"/>
      <family val="2"/>
    </font>
    <font>
      <sz val="11"/>
      <color theme="1"/>
      <name val="Calibri"/>
      <family val="2"/>
      <scheme val="minor"/>
    </font>
    <font>
      <strike/>
      <sz val="14"/>
      <color theme="0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5" fillId="0" borderId="0" xfId="1" applyFont="1"/>
    <xf numFmtId="0" fontId="5" fillId="0" borderId="1" xfId="1" applyFont="1" applyBorder="1"/>
    <xf numFmtId="0" fontId="9" fillId="0" borderId="2" xfId="1" applyFont="1" applyBorder="1"/>
    <xf numFmtId="0" fontId="9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4" fillId="0" borderId="0" xfId="1" applyFont="1"/>
    <xf numFmtId="0" fontId="14" fillId="0" borderId="0" xfId="0" applyFont="1"/>
    <xf numFmtId="0" fontId="15" fillId="0" borderId="2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9" borderId="3" xfId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13" fillId="6" borderId="1" xfId="1" applyFont="1" applyFill="1" applyBorder="1" applyAlignment="1">
      <alignment horizontal="center" vertical="center" wrapText="1"/>
    </xf>
    <xf numFmtId="0" fontId="13" fillId="6" borderId="1" xfId="1" applyFont="1" applyFill="1" applyBorder="1"/>
    <xf numFmtId="0" fontId="4" fillId="10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 wrapText="1"/>
    </xf>
    <xf numFmtId="0" fontId="8" fillId="9" borderId="1" xfId="1" applyFont="1" applyFill="1" applyBorder="1"/>
    <xf numFmtId="0" fontId="2" fillId="11" borderId="1" xfId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/>
    </xf>
    <xf numFmtId="0" fontId="7" fillId="11" borderId="1" xfId="1" applyFont="1" applyFill="1" applyBorder="1" applyAlignment="1">
      <alignment horizontal="center" vertical="center" wrapText="1"/>
    </xf>
    <xf numFmtId="0" fontId="7" fillId="11" borderId="1" xfId="1" applyFont="1" applyFill="1" applyBorder="1"/>
    <xf numFmtId="0" fontId="8" fillId="10" borderId="1" xfId="1" applyFont="1" applyFill="1" applyBorder="1" applyAlignment="1">
      <alignment horizontal="center" vertical="center" wrapText="1"/>
    </xf>
    <xf numFmtId="0" fontId="8" fillId="10" borderId="1" xfId="1" applyFont="1" applyFill="1" applyBorder="1"/>
    <xf numFmtId="0" fontId="4" fillId="6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/>
    <xf numFmtId="0" fontId="3" fillId="4" borderId="1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 wrapText="1"/>
    </xf>
    <xf numFmtId="0" fontId="8" fillId="6" borderId="1" xfId="1" applyFont="1" applyFill="1" applyBorder="1"/>
    <xf numFmtId="0" fontId="2" fillId="8" borderId="1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/>
    <xf numFmtId="0" fontId="7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/>
    <xf numFmtId="0" fontId="2" fillId="5" borderId="1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 wrapText="1"/>
    </xf>
    <xf numFmtId="0" fontId="7" fillId="8" borderId="1" xfId="1" applyFont="1" applyFill="1" applyBorder="1"/>
    <xf numFmtId="0" fontId="8" fillId="7" borderId="1" xfId="1" applyFont="1" applyFill="1" applyBorder="1" applyAlignment="1">
      <alignment horizontal="center" vertical="center" wrapText="1"/>
    </xf>
    <xf numFmtId="0" fontId="8" fillId="7" borderId="1" xfId="1" applyFont="1" applyFill="1" applyBorder="1"/>
    <xf numFmtId="0" fontId="4" fillId="3" borderId="5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4" fillId="9" borderId="4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center" vertical="center"/>
    </xf>
    <xf numFmtId="0" fontId="4" fillId="10" borderId="4" xfId="1" applyFont="1" applyFill="1" applyBorder="1" applyAlignment="1">
      <alignment horizontal="center" vertical="center"/>
    </xf>
  </cellXfs>
  <cellStyles count="2">
    <cellStyle name="Normal" xfId="0" builtinId="0"/>
    <cellStyle name="Normal_RACECHALLENGE2014FINAL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6"/>
  <sheetViews>
    <sheetView tabSelected="1" zoomScale="75" zoomScaleNormal="75" workbookViewId="0">
      <selection activeCell="V9" sqref="V9"/>
    </sheetView>
  </sheetViews>
  <sheetFormatPr defaultColWidth="9.109375" defaultRowHeight="14.4" x14ac:dyDescent="0.3"/>
  <cols>
    <col min="1" max="1" width="14" style="11" customWidth="1"/>
    <col min="2" max="2" width="17.33203125" style="11" customWidth="1"/>
    <col min="3" max="3" width="9.109375" style="11"/>
    <col min="4" max="4" width="12.6640625" style="11" bestFit="1" customWidth="1"/>
    <col min="5" max="5" width="9.109375" style="11"/>
    <col min="6" max="6" width="10.88671875" style="11" customWidth="1"/>
    <col min="7" max="7" width="11.21875" style="11" customWidth="1"/>
    <col min="8" max="8" width="12.33203125" style="11" customWidth="1"/>
    <col min="9" max="9" width="10.21875" style="11" customWidth="1"/>
    <col min="10" max="10" width="13.44140625" style="11" customWidth="1"/>
    <col min="11" max="11" width="12.6640625" style="11" customWidth="1"/>
    <col min="12" max="12" width="12.33203125" style="11" customWidth="1"/>
    <col min="13" max="13" width="11.6640625" style="11" customWidth="1"/>
    <col min="14" max="14" width="11.109375" style="11" customWidth="1"/>
    <col min="15" max="15" width="10.44140625" style="11" customWidth="1"/>
    <col min="16" max="16" width="11.88671875" style="11" customWidth="1"/>
    <col min="17" max="17" width="9.5546875" style="11" customWidth="1"/>
    <col min="18" max="18" width="10.5546875" style="11" customWidth="1"/>
    <col min="19" max="16384" width="9.109375" style="11"/>
  </cols>
  <sheetData>
    <row r="1" spans="1:18" s="1" customFormat="1" ht="25.2" customHeight="1" thickTop="1" thickBot="1" x14ac:dyDescent="0.35">
      <c r="A1" s="44" t="s">
        <v>0</v>
      </c>
      <c r="B1" s="45"/>
      <c r="C1" s="45"/>
      <c r="D1" s="45"/>
      <c r="E1" s="45"/>
      <c r="F1" s="37" t="s">
        <v>29</v>
      </c>
      <c r="G1" s="37" t="s">
        <v>30</v>
      </c>
      <c r="H1" s="16" t="s">
        <v>31</v>
      </c>
      <c r="I1" s="37" t="s">
        <v>42</v>
      </c>
      <c r="J1" s="55" t="s">
        <v>32</v>
      </c>
      <c r="K1" s="37" t="s">
        <v>33</v>
      </c>
      <c r="L1" s="37" t="s">
        <v>34</v>
      </c>
      <c r="M1" s="37" t="s">
        <v>97</v>
      </c>
      <c r="N1" s="16" t="s">
        <v>35</v>
      </c>
      <c r="O1" s="37" t="s">
        <v>36</v>
      </c>
      <c r="P1" s="37" t="s">
        <v>108</v>
      </c>
      <c r="Q1" s="37" t="s">
        <v>109</v>
      </c>
      <c r="R1" s="37"/>
    </row>
    <row r="2" spans="1:18" s="1" customFormat="1" ht="16.8" thickTop="1" thickBot="1" x14ac:dyDescent="0.35">
      <c r="A2" s="20" t="s">
        <v>1</v>
      </c>
      <c r="B2" s="20"/>
      <c r="C2" s="51" t="s">
        <v>2</v>
      </c>
      <c r="D2" s="53" t="s">
        <v>3</v>
      </c>
      <c r="E2" s="51" t="s">
        <v>4</v>
      </c>
      <c r="F2" s="38"/>
      <c r="G2" s="38"/>
      <c r="H2" s="17"/>
      <c r="I2" s="38"/>
      <c r="J2" s="56"/>
      <c r="K2" s="38"/>
      <c r="L2" s="38"/>
      <c r="M2" s="38"/>
      <c r="N2" s="17"/>
      <c r="O2" s="38"/>
      <c r="P2" s="38"/>
      <c r="Q2" s="38"/>
      <c r="R2" s="38"/>
    </row>
    <row r="3" spans="1:18" s="1" customFormat="1" ht="20.7" customHeight="1" thickTop="1" thickBot="1" x14ac:dyDescent="0.35">
      <c r="A3" s="2" t="s">
        <v>5</v>
      </c>
      <c r="B3" s="2" t="s">
        <v>6</v>
      </c>
      <c r="C3" s="52"/>
      <c r="D3" s="54"/>
      <c r="E3" s="52"/>
      <c r="F3" s="38"/>
      <c r="G3" s="38"/>
      <c r="H3" s="17"/>
      <c r="I3" s="38"/>
      <c r="J3" s="56"/>
      <c r="K3" s="38"/>
      <c r="L3" s="38"/>
      <c r="M3" s="38"/>
      <c r="N3" s="17"/>
      <c r="O3" s="38"/>
      <c r="P3" s="38"/>
      <c r="Q3" s="38"/>
      <c r="R3" s="57"/>
    </row>
    <row r="4" spans="1:18" s="6" customFormat="1" ht="18.600000000000001" thickTop="1" x14ac:dyDescent="0.35">
      <c r="A4" s="3" t="s">
        <v>49</v>
      </c>
      <c r="B4" s="3" t="s">
        <v>50</v>
      </c>
      <c r="C4" s="4">
        <f>SUM(F4:R4)</f>
        <v>153</v>
      </c>
      <c r="D4" s="4">
        <f>SUM(F4:R4)-G4-J4</f>
        <v>117</v>
      </c>
      <c r="E4" s="4">
        <f>COUNT(F4:R4)</f>
        <v>8</v>
      </c>
      <c r="F4" s="5"/>
      <c r="G4" s="12">
        <v>17</v>
      </c>
      <c r="H4" s="5"/>
      <c r="I4" s="13">
        <v>20</v>
      </c>
      <c r="J4" s="12">
        <v>19</v>
      </c>
      <c r="K4" s="5">
        <v>20</v>
      </c>
      <c r="L4" s="5">
        <v>19</v>
      </c>
      <c r="M4" s="5">
        <v>19</v>
      </c>
      <c r="N4" s="5">
        <v>20</v>
      </c>
      <c r="O4" s="5">
        <v>19</v>
      </c>
      <c r="P4" s="5"/>
      <c r="Q4" s="5"/>
      <c r="R4" s="5"/>
    </row>
    <row r="5" spans="1:18" s="6" customFormat="1" ht="18" x14ac:dyDescent="0.35">
      <c r="A5" s="3" t="s">
        <v>47</v>
      </c>
      <c r="B5" s="3" t="s">
        <v>48</v>
      </c>
      <c r="C5" s="4">
        <f>SUM(F5:R5)</f>
        <v>139</v>
      </c>
      <c r="D5" s="4">
        <f>SUM(F5:R5)-I5-Q5</f>
        <v>106</v>
      </c>
      <c r="E5" s="4">
        <f>COUNT(F5:R5)</f>
        <v>8</v>
      </c>
      <c r="F5" s="5"/>
      <c r="G5" s="5">
        <v>18</v>
      </c>
      <c r="H5" s="5"/>
      <c r="I5" s="12">
        <v>17</v>
      </c>
      <c r="J5" s="5">
        <v>18</v>
      </c>
      <c r="K5" s="5"/>
      <c r="L5" s="5">
        <v>17</v>
      </c>
      <c r="M5" s="5">
        <v>17</v>
      </c>
      <c r="N5" s="5">
        <v>18</v>
      </c>
      <c r="O5" s="5">
        <v>18</v>
      </c>
      <c r="P5" s="5"/>
      <c r="Q5" s="12">
        <v>16</v>
      </c>
      <c r="R5" s="5"/>
    </row>
    <row r="6" spans="1:18" s="6" customFormat="1" ht="18" x14ac:dyDescent="0.35">
      <c r="A6" s="3" t="s">
        <v>45</v>
      </c>
      <c r="B6" s="3" t="s">
        <v>46</v>
      </c>
      <c r="C6" s="4">
        <f>SUM(F6:R6)</f>
        <v>90</v>
      </c>
      <c r="D6" s="4">
        <f>SUM(F6:R6)</f>
        <v>90</v>
      </c>
      <c r="E6" s="4">
        <f>COUNT(F6:R6)</f>
        <v>5</v>
      </c>
      <c r="F6" s="5"/>
      <c r="G6" s="5">
        <v>19</v>
      </c>
      <c r="H6" s="5"/>
      <c r="I6" s="5"/>
      <c r="J6" s="5">
        <v>16</v>
      </c>
      <c r="K6" s="5"/>
      <c r="L6" s="5">
        <v>18</v>
      </c>
      <c r="M6" s="5"/>
      <c r="N6" s="5"/>
      <c r="O6" s="5"/>
      <c r="P6" s="5">
        <v>20</v>
      </c>
      <c r="Q6" s="5">
        <v>17</v>
      </c>
      <c r="R6" s="5"/>
    </row>
    <row r="7" spans="1:18" s="6" customFormat="1" ht="18" x14ac:dyDescent="0.35">
      <c r="A7" s="3" t="s">
        <v>68</v>
      </c>
      <c r="B7" s="3" t="s">
        <v>82</v>
      </c>
      <c r="C7" s="4">
        <f>SUM(F7:R7)</f>
        <v>82</v>
      </c>
      <c r="D7" s="4">
        <f>SUM(F7:R7)</f>
        <v>82</v>
      </c>
      <c r="E7" s="4">
        <f>COUNT(F7:R7)</f>
        <v>5</v>
      </c>
      <c r="F7" s="5"/>
      <c r="G7" s="5"/>
      <c r="H7" s="5"/>
      <c r="I7" s="5"/>
      <c r="J7" s="5">
        <v>17</v>
      </c>
      <c r="K7" s="5"/>
      <c r="L7" s="5"/>
      <c r="M7" s="5">
        <v>16</v>
      </c>
      <c r="N7" s="5">
        <v>17</v>
      </c>
      <c r="O7" s="5"/>
      <c r="P7" s="5">
        <v>19</v>
      </c>
      <c r="Q7" s="5">
        <v>13</v>
      </c>
      <c r="R7" s="5"/>
    </row>
    <row r="8" spans="1:18" s="6" customFormat="1" ht="18" x14ac:dyDescent="0.35">
      <c r="A8" s="3" t="s">
        <v>19</v>
      </c>
      <c r="B8" s="3" t="s">
        <v>20</v>
      </c>
      <c r="C8" s="4">
        <f>SUM(F8:R8)</f>
        <v>72</v>
      </c>
      <c r="D8" s="4">
        <f>SUM(F8:R8)</f>
        <v>72</v>
      </c>
      <c r="E8" s="4">
        <f>COUNT(F8:R8)</f>
        <v>4</v>
      </c>
      <c r="F8" s="5">
        <v>20</v>
      </c>
      <c r="G8" s="5"/>
      <c r="H8" s="5">
        <v>20</v>
      </c>
      <c r="I8" s="5">
        <v>18</v>
      </c>
      <c r="J8" s="5"/>
      <c r="K8" s="5"/>
      <c r="L8" s="5"/>
      <c r="M8" s="5"/>
      <c r="N8" s="5"/>
      <c r="O8" s="5"/>
      <c r="P8" s="5"/>
      <c r="Q8" s="5">
        <v>14</v>
      </c>
      <c r="R8" s="5"/>
    </row>
    <row r="9" spans="1:18" s="6" customFormat="1" ht="18" x14ac:dyDescent="0.35">
      <c r="A9" s="3" t="s">
        <v>68</v>
      </c>
      <c r="B9" s="3" t="s">
        <v>69</v>
      </c>
      <c r="C9" s="4">
        <f>SUM(F9:R9)</f>
        <v>51</v>
      </c>
      <c r="D9" s="4">
        <f>SUM(F9:R9)</f>
        <v>51</v>
      </c>
      <c r="E9" s="4">
        <f>COUNT(F9:R9)</f>
        <v>3</v>
      </c>
      <c r="F9" s="5"/>
      <c r="G9" s="5"/>
      <c r="H9" s="5"/>
      <c r="I9" s="5">
        <v>19</v>
      </c>
      <c r="J9" s="5"/>
      <c r="K9" s="5"/>
      <c r="L9" s="5">
        <v>16</v>
      </c>
      <c r="M9" s="5"/>
      <c r="N9" s="5">
        <v>16</v>
      </c>
      <c r="O9" s="5"/>
      <c r="P9" s="5"/>
      <c r="Q9" s="5"/>
      <c r="R9" s="5"/>
    </row>
    <row r="10" spans="1:18" s="6" customFormat="1" ht="18" x14ac:dyDescent="0.35">
      <c r="A10" s="3" t="s">
        <v>21</v>
      </c>
      <c r="B10" s="3" t="s">
        <v>57</v>
      </c>
      <c r="C10" s="4">
        <f>SUM(F10:R10)</f>
        <v>48</v>
      </c>
      <c r="D10" s="4">
        <f>SUM(F10:R10)</f>
        <v>48</v>
      </c>
      <c r="E10" s="4">
        <f>COUNT(F10:R10)</f>
        <v>3</v>
      </c>
      <c r="F10" s="5"/>
      <c r="G10" s="5"/>
      <c r="H10" s="5">
        <v>19</v>
      </c>
      <c r="I10" s="5"/>
      <c r="J10" s="5"/>
      <c r="K10" s="5"/>
      <c r="L10" s="5"/>
      <c r="M10" s="5"/>
      <c r="N10" s="5"/>
      <c r="O10" s="5">
        <v>17</v>
      </c>
      <c r="P10" s="5"/>
      <c r="Q10" s="5">
        <v>12</v>
      </c>
      <c r="R10" s="5"/>
    </row>
    <row r="11" spans="1:18" s="6" customFormat="1" ht="18" x14ac:dyDescent="0.35">
      <c r="A11" s="3" t="s">
        <v>80</v>
      </c>
      <c r="B11" s="3" t="s">
        <v>81</v>
      </c>
      <c r="C11" s="4">
        <f>SUM(F11:R11)</f>
        <v>40</v>
      </c>
      <c r="D11" s="4">
        <f>SUM(F11:R11)</f>
        <v>40</v>
      </c>
      <c r="E11" s="4">
        <f>COUNT(F11:R11)</f>
        <v>2</v>
      </c>
      <c r="F11" s="5"/>
      <c r="G11" s="5"/>
      <c r="H11" s="5"/>
      <c r="I11" s="5"/>
      <c r="J11" s="5">
        <v>20</v>
      </c>
      <c r="K11" s="5"/>
      <c r="L11" s="5"/>
      <c r="M11" s="5">
        <v>20</v>
      </c>
      <c r="N11" s="5"/>
      <c r="O11" s="5"/>
      <c r="P11" s="5"/>
      <c r="Q11" s="5"/>
      <c r="R11" s="5"/>
    </row>
    <row r="12" spans="1:18" s="6" customFormat="1" ht="18" x14ac:dyDescent="0.35">
      <c r="A12" s="3" t="s">
        <v>89</v>
      </c>
      <c r="B12" s="3" t="s">
        <v>90</v>
      </c>
      <c r="C12" s="4">
        <f>SUM(F12:R12)</f>
        <v>40</v>
      </c>
      <c r="D12" s="4">
        <f>SUM(F12:R12)</f>
        <v>40</v>
      </c>
      <c r="E12" s="4">
        <f>COUNT(F12:R12)</f>
        <v>2</v>
      </c>
      <c r="F12" s="3"/>
      <c r="G12" s="3"/>
      <c r="H12" s="3"/>
      <c r="I12" s="3"/>
      <c r="J12" s="3"/>
      <c r="K12" s="5"/>
      <c r="L12" s="5">
        <v>20</v>
      </c>
      <c r="M12" s="5"/>
      <c r="N12" s="5"/>
      <c r="O12" s="5"/>
      <c r="P12" s="5"/>
      <c r="Q12" s="5">
        <v>20</v>
      </c>
      <c r="R12" s="5"/>
    </row>
    <row r="13" spans="1:18" s="6" customFormat="1" ht="18" x14ac:dyDescent="0.35">
      <c r="A13" s="3" t="s">
        <v>102</v>
      </c>
      <c r="B13" s="3" t="s">
        <v>103</v>
      </c>
      <c r="C13" s="4">
        <f>SUM(F13:R13)</f>
        <v>39</v>
      </c>
      <c r="D13" s="4">
        <f>SUM(F13:R13)</f>
        <v>39</v>
      </c>
      <c r="E13" s="4">
        <f>COUNT(F13:R13)</f>
        <v>2</v>
      </c>
      <c r="F13" s="5"/>
      <c r="G13" s="5"/>
      <c r="H13" s="5"/>
      <c r="I13" s="5"/>
      <c r="J13" s="5"/>
      <c r="K13" s="5"/>
      <c r="L13" s="5"/>
      <c r="M13" s="5"/>
      <c r="N13" s="5">
        <v>19</v>
      </c>
      <c r="O13" s="5">
        <v>20</v>
      </c>
      <c r="P13" s="5"/>
      <c r="Q13" s="5"/>
      <c r="R13" s="5"/>
    </row>
    <row r="14" spans="1:18" s="6" customFormat="1" ht="18" x14ac:dyDescent="0.35">
      <c r="A14" s="3" t="s">
        <v>43</v>
      </c>
      <c r="B14" s="3" t="s">
        <v>44</v>
      </c>
      <c r="C14" s="4">
        <f>SUM(F14:R14)</f>
        <v>36</v>
      </c>
      <c r="D14" s="4">
        <f>SUM(F14:R14)</f>
        <v>36</v>
      </c>
      <c r="E14" s="4">
        <f>COUNT(F14:R14)</f>
        <v>2</v>
      </c>
      <c r="F14" s="5"/>
      <c r="G14" s="5">
        <v>20</v>
      </c>
      <c r="H14" s="5"/>
      <c r="I14" s="5">
        <v>16</v>
      </c>
      <c r="J14" s="5"/>
      <c r="K14" s="5"/>
      <c r="L14" s="5"/>
      <c r="M14" s="5"/>
      <c r="N14" s="5"/>
      <c r="O14" s="5"/>
      <c r="P14" s="5"/>
      <c r="Q14" s="5"/>
      <c r="R14" s="5"/>
    </row>
    <row r="15" spans="1:18" s="6" customFormat="1" ht="18" x14ac:dyDescent="0.35">
      <c r="A15" s="3" t="s">
        <v>110</v>
      </c>
      <c r="B15" s="3" t="s">
        <v>111</v>
      </c>
      <c r="C15" s="4">
        <f>SUM(F15:R15)</f>
        <v>19</v>
      </c>
      <c r="D15" s="4">
        <f>SUM(F15:R15)</f>
        <v>19</v>
      </c>
      <c r="E15" s="4">
        <f>COUNT(F15:R15)</f>
        <v>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v>19</v>
      </c>
      <c r="R15" s="5"/>
    </row>
    <row r="16" spans="1:18" s="6" customFormat="1" ht="18" x14ac:dyDescent="0.35">
      <c r="A16" s="3" t="s">
        <v>100</v>
      </c>
      <c r="B16" s="3" t="s">
        <v>101</v>
      </c>
      <c r="C16" s="4">
        <f>SUM(F16:R16)</f>
        <v>18</v>
      </c>
      <c r="D16" s="4">
        <f>SUM(F16:R16)</f>
        <v>18</v>
      </c>
      <c r="E16" s="4">
        <f>COUNT(F16:R16)</f>
        <v>1</v>
      </c>
      <c r="F16" s="5"/>
      <c r="G16" s="5"/>
      <c r="H16" s="5"/>
      <c r="I16" s="5"/>
      <c r="J16" s="5"/>
      <c r="K16" s="5"/>
      <c r="L16" s="5"/>
      <c r="M16" s="5">
        <v>18</v>
      </c>
      <c r="N16" s="5"/>
      <c r="O16" s="5"/>
      <c r="P16" s="5"/>
      <c r="Q16" s="5"/>
      <c r="R16" s="5"/>
    </row>
    <row r="17" spans="1:18" s="6" customFormat="1" ht="18" x14ac:dyDescent="0.35">
      <c r="A17" s="3" t="s">
        <v>112</v>
      </c>
      <c r="B17" s="3" t="s">
        <v>113</v>
      </c>
      <c r="C17" s="4">
        <f>SUM(F17:R17)</f>
        <v>18</v>
      </c>
      <c r="D17" s="4">
        <f>SUM(F17:R17)</f>
        <v>18</v>
      </c>
      <c r="E17" s="4">
        <f>COUNT(F17:R17)</f>
        <v>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v>18</v>
      </c>
      <c r="R17" s="5"/>
    </row>
    <row r="18" spans="1:18" s="6" customFormat="1" ht="18" x14ac:dyDescent="0.35">
      <c r="A18" s="3" t="s">
        <v>58</v>
      </c>
      <c r="B18" s="3" t="s">
        <v>59</v>
      </c>
      <c r="C18" s="4">
        <f>SUM(F18:R18)</f>
        <v>18</v>
      </c>
      <c r="D18" s="4">
        <f>SUM(F18:R18)</f>
        <v>18</v>
      </c>
      <c r="E18" s="4">
        <f>COUNT(F18:R18)</f>
        <v>1</v>
      </c>
      <c r="F18" s="5"/>
      <c r="G18" s="5"/>
      <c r="H18" s="5">
        <v>18</v>
      </c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s="6" customFormat="1" ht="18" x14ac:dyDescent="0.35">
      <c r="A19" s="3" t="s">
        <v>114</v>
      </c>
      <c r="B19" s="3" t="s">
        <v>115</v>
      </c>
      <c r="C19" s="4">
        <f>SUM(F19:R19)</f>
        <v>15</v>
      </c>
      <c r="D19" s="4">
        <f>SUM(F19:R19)</f>
        <v>15</v>
      </c>
      <c r="E19" s="4">
        <f>COUNT(F19:R19)</f>
        <v>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v>15</v>
      </c>
      <c r="R19" s="5"/>
    </row>
    <row r="20" spans="1:18" s="6" customFormat="1" ht="18" x14ac:dyDescent="0.35">
      <c r="A20" s="7"/>
      <c r="B20" s="7"/>
      <c r="C20" s="8"/>
      <c r="D20" s="8"/>
      <c r="E20" s="8"/>
      <c r="F20" s="9"/>
      <c r="G20" s="9"/>
      <c r="H20" s="9"/>
      <c r="I20" s="9"/>
      <c r="J20" s="9"/>
      <c r="K20" s="9"/>
      <c r="L20" s="9"/>
      <c r="M20" s="9"/>
      <c r="N20" s="9"/>
    </row>
    <row r="21" spans="1:18" s="1" customFormat="1" ht="15" thickBot="1" x14ac:dyDescent="0.35">
      <c r="F21" s="10"/>
      <c r="G21" s="10"/>
      <c r="H21" s="10"/>
      <c r="I21" s="10"/>
      <c r="J21" s="10"/>
      <c r="K21" s="10"/>
      <c r="L21" s="10"/>
      <c r="M21" s="10"/>
      <c r="N21" s="10"/>
    </row>
    <row r="22" spans="1:18" s="1" customFormat="1" ht="26.7" customHeight="1" thickTop="1" thickBot="1" x14ac:dyDescent="0.35">
      <c r="A22" s="50" t="s">
        <v>7</v>
      </c>
      <c r="B22" s="50"/>
      <c r="C22" s="50"/>
      <c r="D22" s="50"/>
      <c r="E22" s="50"/>
      <c r="F22" s="14" t="str">
        <f t="shared" ref="F22:R22" si="0">F1</f>
        <v>Tatton Park 10k May 8th</v>
      </c>
      <c r="G22" s="14" t="str">
        <f t="shared" si="0"/>
        <v>Vale of York 10 mile    July 20th</v>
      </c>
      <c r="H22" s="14" t="str">
        <f t="shared" si="0"/>
        <v>Brighouse Park Run 5k July 24th</v>
      </c>
      <c r="I22" s="14" t="str">
        <f t="shared" si="0"/>
        <v>Pontefract 10k   August 1st</v>
      </c>
      <c r="J22" s="14" t="str">
        <f t="shared" si="0"/>
        <v>John Carr 5k August 18th</v>
      </c>
      <c r="K22" s="14" t="str">
        <f t="shared" si="0"/>
        <v>Vale of York Half Marathon Sept 12th</v>
      </c>
      <c r="L22" s="14" t="str">
        <f t="shared" si="0"/>
        <v>Leeds Abbey Dash 10k October 24th</v>
      </c>
      <c r="M22" s="14" t="str">
        <f t="shared" si="0"/>
        <v>Bradford City Runs 5k     Oct 31st</v>
      </c>
      <c r="N22" s="14" t="str">
        <f t="shared" si="0"/>
        <v>Tadcaster 10 mile          Nov 21st</v>
      </c>
      <c r="O22" s="14" t="str">
        <f t="shared" si="0"/>
        <v>Myerscugh 10 mile   Dec 5th</v>
      </c>
      <c r="P22" s="14" t="str">
        <f t="shared" si="0"/>
        <v>Inskip           Half Marathon     Jan 15th</v>
      </c>
      <c r="Q22" s="14" t="str">
        <f t="shared" si="0"/>
        <v>Dewsbury 10k        Feb 6th</v>
      </c>
      <c r="R22" s="14">
        <f t="shared" si="0"/>
        <v>0</v>
      </c>
    </row>
    <row r="23" spans="1:18" s="1" customFormat="1" ht="16.8" thickTop="1" thickBot="1" x14ac:dyDescent="0.35">
      <c r="A23" s="20" t="s">
        <v>1</v>
      </c>
      <c r="B23" s="20"/>
      <c r="C23" s="48" t="s">
        <v>2</v>
      </c>
      <c r="D23" s="46" t="s">
        <v>3</v>
      </c>
      <c r="E23" s="48" t="s">
        <v>4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s="1" customFormat="1" ht="19.2" customHeight="1" thickTop="1" thickBot="1" x14ac:dyDescent="0.35">
      <c r="A24" s="2" t="s">
        <v>5</v>
      </c>
      <c r="B24" s="2" t="s">
        <v>6</v>
      </c>
      <c r="C24" s="49"/>
      <c r="D24" s="47"/>
      <c r="E24" s="49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58"/>
    </row>
    <row r="25" spans="1:18" s="6" customFormat="1" ht="18.600000000000001" thickTop="1" x14ac:dyDescent="0.35">
      <c r="A25" s="3" t="s">
        <v>37</v>
      </c>
      <c r="B25" s="3" t="s">
        <v>38</v>
      </c>
      <c r="C25" s="4">
        <f>SUM(F25:R25)</f>
        <v>112</v>
      </c>
      <c r="D25" s="4">
        <f>SUM(F25:R25)</f>
        <v>112</v>
      </c>
      <c r="E25" s="4">
        <f>COUNT(F25:R25)</f>
        <v>6</v>
      </c>
      <c r="F25" s="5">
        <v>20</v>
      </c>
      <c r="G25" s="5"/>
      <c r="H25" s="5"/>
      <c r="I25" s="5">
        <v>18</v>
      </c>
      <c r="J25" s="5">
        <v>19</v>
      </c>
      <c r="K25" s="5">
        <v>18</v>
      </c>
      <c r="L25" s="5">
        <v>18</v>
      </c>
      <c r="M25" s="5">
        <v>19</v>
      </c>
      <c r="N25" s="5"/>
      <c r="O25" s="5"/>
      <c r="P25" s="5"/>
      <c r="Q25" s="5"/>
      <c r="R25" s="5"/>
    </row>
    <row r="26" spans="1:18" s="6" customFormat="1" ht="18" x14ac:dyDescent="0.35">
      <c r="A26" s="3" t="s">
        <v>55</v>
      </c>
      <c r="B26" s="3" t="s">
        <v>56</v>
      </c>
      <c r="C26" s="4">
        <f>SUM(F26:R26)</f>
        <v>137</v>
      </c>
      <c r="D26" s="4">
        <f>SUM(F26:R26)-L26-Q26</f>
        <v>108</v>
      </c>
      <c r="E26" s="4">
        <f>COUNT(F26:R26)</f>
        <v>8</v>
      </c>
      <c r="F26" s="5"/>
      <c r="G26" s="5">
        <v>18</v>
      </c>
      <c r="H26" s="5">
        <v>18</v>
      </c>
      <c r="I26" s="5"/>
      <c r="J26" s="5">
        <v>20</v>
      </c>
      <c r="K26" s="5"/>
      <c r="L26" s="12">
        <v>14</v>
      </c>
      <c r="M26" s="5"/>
      <c r="N26" s="5">
        <v>15</v>
      </c>
      <c r="O26" s="5">
        <v>18</v>
      </c>
      <c r="P26" s="5">
        <v>19</v>
      </c>
      <c r="Q26" s="12">
        <v>15</v>
      </c>
      <c r="R26" s="5"/>
    </row>
    <row r="27" spans="1:18" s="6" customFormat="1" ht="18" x14ac:dyDescent="0.35">
      <c r="A27" s="3" t="s">
        <v>11</v>
      </c>
      <c r="B27" s="3" t="s">
        <v>12</v>
      </c>
      <c r="C27" s="4">
        <f>SUM(F27:R27)</f>
        <v>161</v>
      </c>
      <c r="D27" s="4">
        <f>SUM(F27:R27)-I27-L27-N27-Q27</f>
        <v>106</v>
      </c>
      <c r="E27" s="4">
        <f>COUNT(F27:R27)</f>
        <v>10</v>
      </c>
      <c r="F27" s="5">
        <v>19</v>
      </c>
      <c r="G27" s="5">
        <v>17</v>
      </c>
      <c r="H27" s="5"/>
      <c r="I27" s="12">
        <v>16</v>
      </c>
      <c r="J27" s="5">
        <v>18</v>
      </c>
      <c r="K27" s="5">
        <v>17</v>
      </c>
      <c r="L27" s="12">
        <v>12</v>
      </c>
      <c r="M27" s="5">
        <v>17</v>
      </c>
      <c r="N27" s="12">
        <v>14</v>
      </c>
      <c r="O27" s="5"/>
      <c r="P27" s="5">
        <v>18</v>
      </c>
      <c r="Q27" s="12">
        <v>13</v>
      </c>
      <c r="R27" s="5"/>
    </row>
    <row r="28" spans="1:18" s="6" customFormat="1" ht="18" x14ac:dyDescent="0.35">
      <c r="A28" s="3" t="s">
        <v>53</v>
      </c>
      <c r="B28" s="3" t="s">
        <v>54</v>
      </c>
      <c r="C28" s="4">
        <f>SUM(F28:R28)</f>
        <v>89</v>
      </c>
      <c r="D28" s="4">
        <f>SUM(F28:R28)</f>
        <v>89</v>
      </c>
      <c r="E28" s="4">
        <f>COUNT(F28:R28)</f>
        <v>5</v>
      </c>
      <c r="F28" s="5"/>
      <c r="G28" s="5">
        <v>19</v>
      </c>
      <c r="H28" s="5"/>
      <c r="I28" s="5"/>
      <c r="J28" s="5"/>
      <c r="K28" s="5">
        <v>19</v>
      </c>
      <c r="L28" s="5">
        <v>15</v>
      </c>
      <c r="M28" s="5"/>
      <c r="N28" s="5">
        <v>16</v>
      </c>
      <c r="O28" s="5"/>
      <c r="P28" s="5">
        <v>20</v>
      </c>
      <c r="Q28" s="5"/>
      <c r="R28" s="5"/>
    </row>
    <row r="29" spans="1:18" s="6" customFormat="1" ht="18" x14ac:dyDescent="0.35">
      <c r="A29" s="3" t="s">
        <v>70</v>
      </c>
      <c r="B29" s="3" t="s">
        <v>71</v>
      </c>
      <c r="C29" s="4">
        <f>SUM(F29:R29)</f>
        <v>58</v>
      </c>
      <c r="D29" s="4">
        <f>SUM(F29:R29)</f>
        <v>58</v>
      </c>
      <c r="E29" s="4">
        <f>COUNT(F29:R29)</f>
        <v>3</v>
      </c>
      <c r="F29" s="5"/>
      <c r="G29" s="5"/>
      <c r="H29" s="5"/>
      <c r="I29" s="5">
        <v>20</v>
      </c>
      <c r="J29" s="5"/>
      <c r="K29" s="5"/>
      <c r="L29" s="5">
        <v>20</v>
      </c>
      <c r="M29" s="5"/>
      <c r="N29" s="5">
        <v>18</v>
      </c>
      <c r="O29" s="5"/>
      <c r="P29" s="5"/>
      <c r="Q29" s="5"/>
      <c r="R29" s="5"/>
    </row>
    <row r="30" spans="1:18" s="6" customFormat="1" ht="18" x14ac:dyDescent="0.35">
      <c r="A30" s="3" t="s">
        <v>91</v>
      </c>
      <c r="B30" s="3" t="s">
        <v>92</v>
      </c>
      <c r="C30" s="4">
        <f>SUM(F30:R30)</f>
        <v>58</v>
      </c>
      <c r="D30" s="4">
        <f>SUM(F30:R30)</f>
        <v>58</v>
      </c>
      <c r="E30" s="4">
        <f>COUNT(F30:R30)</f>
        <v>3</v>
      </c>
      <c r="F30" s="5"/>
      <c r="G30" s="5"/>
      <c r="H30" s="5"/>
      <c r="I30" s="5"/>
      <c r="J30" s="5"/>
      <c r="K30" s="5"/>
      <c r="L30" s="5">
        <v>19</v>
      </c>
      <c r="M30" s="5"/>
      <c r="N30" s="5">
        <v>20</v>
      </c>
      <c r="O30" s="5"/>
      <c r="P30" s="5"/>
      <c r="Q30" s="5">
        <v>19</v>
      </c>
      <c r="R30" s="5"/>
    </row>
    <row r="31" spans="1:18" s="6" customFormat="1" ht="18" x14ac:dyDescent="0.35">
      <c r="A31" s="3" t="s">
        <v>72</v>
      </c>
      <c r="B31" s="3" t="s">
        <v>73</v>
      </c>
      <c r="C31" s="4">
        <f>SUM(F31:R31)</f>
        <v>57</v>
      </c>
      <c r="D31" s="4">
        <f>SUM(F31:R31)</f>
        <v>57</v>
      </c>
      <c r="E31" s="4">
        <f>COUNT(F31:R31)</f>
        <v>3</v>
      </c>
      <c r="F31" s="5"/>
      <c r="G31" s="5"/>
      <c r="H31" s="5"/>
      <c r="I31" s="5">
        <v>19</v>
      </c>
      <c r="J31" s="5"/>
      <c r="K31" s="5"/>
      <c r="L31" s="5"/>
      <c r="M31" s="5">
        <v>20</v>
      </c>
      <c r="N31" s="5"/>
      <c r="O31" s="5"/>
      <c r="P31" s="5"/>
      <c r="Q31" s="5">
        <v>18</v>
      </c>
      <c r="R31" s="5"/>
    </row>
    <row r="32" spans="1:18" s="6" customFormat="1" ht="18" x14ac:dyDescent="0.35">
      <c r="A32" s="3" t="s">
        <v>60</v>
      </c>
      <c r="B32" s="3" t="s">
        <v>61</v>
      </c>
      <c r="C32" s="4">
        <f>SUM(F32:R32)</f>
        <v>54</v>
      </c>
      <c r="D32" s="4">
        <f>SUM(F32:R32)</f>
        <v>54</v>
      </c>
      <c r="E32" s="4">
        <f>COUNT(F32:R32)</f>
        <v>3</v>
      </c>
      <c r="F32" s="5"/>
      <c r="G32" s="5"/>
      <c r="H32" s="5">
        <v>20</v>
      </c>
      <c r="I32" s="5"/>
      <c r="J32" s="5"/>
      <c r="K32" s="5"/>
      <c r="L32" s="5">
        <v>16</v>
      </c>
      <c r="M32" s="5">
        <v>18</v>
      </c>
      <c r="N32" s="5"/>
      <c r="O32" s="5"/>
      <c r="P32" s="5"/>
      <c r="Q32" s="5"/>
      <c r="R32" s="5"/>
    </row>
    <row r="33" spans="1:18" s="6" customFormat="1" ht="18" x14ac:dyDescent="0.35">
      <c r="A33" s="3" t="s">
        <v>93</v>
      </c>
      <c r="B33" s="3" t="s">
        <v>94</v>
      </c>
      <c r="C33" s="4">
        <f>SUM(F33:R33)</f>
        <v>53</v>
      </c>
      <c r="D33" s="4">
        <f>SUM(F33:R33)</f>
        <v>53</v>
      </c>
      <c r="E33" s="4">
        <f>COUNT(F33:R33)</f>
        <v>3</v>
      </c>
      <c r="F33" s="5"/>
      <c r="G33" s="5"/>
      <c r="H33" s="5"/>
      <c r="I33" s="5"/>
      <c r="J33" s="5"/>
      <c r="K33" s="5"/>
      <c r="L33" s="5">
        <v>17</v>
      </c>
      <c r="M33" s="5"/>
      <c r="N33" s="5"/>
      <c r="O33" s="5">
        <v>19</v>
      </c>
      <c r="P33" s="5"/>
      <c r="Q33" s="5">
        <v>17</v>
      </c>
      <c r="R33" s="5"/>
    </row>
    <row r="34" spans="1:18" s="6" customFormat="1" ht="18" x14ac:dyDescent="0.35">
      <c r="A34" s="3" t="s">
        <v>76</v>
      </c>
      <c r="B34" s="3" t="s">
        <v>77</v>
      </c>
      <c r="C34" s="4">
        <f>SUM(F34:R34)</f>
        <v>43</v>
      </c>
      <c r="D34" s="4">
        <f>SUM(F34:R34)</f>
        <v>43</v>
      </c>
      <c r="E34" s="4">
        <f>COUNT(F34:R34)</f>
        <v>3</v>
      </c>
      <c r="F34" s="5"/>
      <c r="G34" s="5"/>
      <c r="H34" s="5"/>
      <c r="I34" s="5">
        <v>17</v>
      </c>
      <c r="J34" s="5"/>
      <c r="K34" s="5"/>
      <c r="L34" s="5">
        <v>13</v>
      </c>
      <c r="M34" s="5"/>
      <c r="N34" s="5">
        <v>13</v>
      </c>
      <c r="O34" s="5"/>
      <c r="P34" s="5"/>
      <c r="Q34" s="5"/>
      <c r="R34" s="5"/>
    </row>
    <row r="35" spans="1:18" s="6" customFormat="1" ht="18" x14ac:dyDescent="0.35">
      <c r="A35" s="3" t="s">
        <v>51</v>
      </c>
      <c r="B35" s="3" t="s">
        <v>52</v>
      </c>
      <c r="C35" s="4">
        <f>SUM(F35:R35)</f>
        <v>40</v>
      </c>
      <c r="D35" s="4">
        <f>SUM(F35:R35)</f>
        <v>40</v>
      </c>
      <c r="E35" s="4">
        <f>COUNT(F35:R35)</f>
        <v>2</v>
      </c>
      <c r="F35" s="5"/>
      <c r="G35" s="5">
        <v>20</v>
      </c>
      <c r="H35" s="5"/>
      <c r="I35" s="5"/>
      <c r="J35" s="5"/>
      <c r="K35" s="5">
        <v>20</v>
      </c>
      <c r="L35" s="5"/>
      <c r="M35" s="5"/>
      <c r="N35" s="5"/>
      <c r="O35" s="5"/>
      <c r="P35" s="5"/>
      <c r="Q35" s="5"/>
      <c r="R35" s="5"/>
    </row>
    <row r="36" spans="1:18" s="6" customFormat="1" ht="18" x14ac:dyDescent="0.35">
      <c r="A36" s="3" t="s">
        <v>104</v>
      </c>
      <c r="B36" s="3" t="s">
        <v>105</v>
      </c>
      <c r="C36" s="4">
        <f>SUM(F36:R36)</f>
        <v>39</v>
      </c>
      <c r="D36" s="4">
        <f>SUM(F36:R36)</f>
        <v>39</v>
      </c>
      <c r="E36" s="4">
        <f>COUNT(F36:R36)</f>
        <v>2</v>
      </c>
      <c r="F36" s="5"/>
      <c r="G36" s="5"/>
      <c r="H36" s="5"/>
      <c r="I36" s="5"/>
      <c r="J36" s="5"/>
      <c r="K36" s="5"/>
      <c r="L36" s="5"/>
      <c r="M36" s="5"/>
      <c r="N36" s="5">
        <v>19</v>
      </c>
      <c r="O36" s="5">
        <v>20</v>
      </c>
      <c r="P36" s="5"/>
      <c r="Q36" s="5"/>
      <c r="R36" s="5"/>
    </row>
    <row r="37" spans="1:18" s="6" customFormat="1" ht="18" x14ac:dyDescent="0.35">
      <c r="A37" s="3" t="s">
        <v>106</v>
      </c>
      <c r="B37" s="3" t="s">
        <v>107</v>
      </c>
      <c r="C37" s="4">
        <f>SUM(F37:R37)</f>
        <v>37</v>
      </c>
      <c r="D37" s="4">
        <f>SUM(F37:R37)</f>
        <v>37</v>
      </c>
      <c r="E37" s="4">
        <f>COUNT(F37:R37)</f>
        <v>2</v>
      </c>
      <c r="F37" s="5"/>
      <c r="G37" s="5"/>
      <c r="H37" s="5"/>
      <c r="I37" s="5"/>
      <c r="J37" s="5"/>
      <c r="K37" s="5"/>
      <c r="L37" s="5"/>
      <c r="M37" s="5"/>
      <c r="N37" s="5">
        <v>17</v>
      </c>
      <c r="O37" s="5"/>
      <c r="P37" s="5"/>
      <c r="Q37" s="5">
        <v>20</v>
      </c>
      <c r="R37" s="5"/>
    </row>
    <row r="38" spans="1:18" s="6" customFormat="1" ht="18" x14ac:dyDescent="0.35">
      <c r="A38" s="3" t="s">
        <v>62</v>
      </c>
      <c r="B38" s="3" t="s">
        <v>63</v>
      </c>
      <c r="C38" s="4">
        <f>SUM(F38:R38)</f>
        <v>33</v>
      </c>
      <c r="D38" s="4">
        <f>SUM(F38:R38)</f>
        <v>33</v>
      </c>
      <c r="E38" s="4">
        <f>COUNT(F38:R38)</f>
        <v>2</v>
      </c>
      <c r="F38" s="5"/>
      <c r="G38" s="5"/>
      <c r="H38" s="5">
        <v>19</v>
      </c>
      <c r="I38" s="5"/>
      <c r="J38" s="5"/>
      <c r="K38" s="5"/>
      <c r="L38" s="5"/>
      <c r="M38" s="5"/>
      <c r="N38" s="5"/>
      <c r="O38" s="5"/>
      <c r="P38" s="5"/>
      <c r="Q38" s="5">
        <v>14</v>
      </c>
      <c r="R38" s="5"/>
    </row>
    <row r="39" spans="1:18" s="6" customFormat="1" ht="18" x14ac:dyDescent="0.35">
      <c r="A39" s="3" t="s">
        <v>37</v>
      </c>
      <c r="B39" s="3" t="s">
        <v>116</v>
      </c>
      <c r="C39" s="4">
        <f>SUM(F39:R39)</f>
        <v>16</v>
      </c>
      <c r="D39" s="4">
        <f>SUM(F39:R39)</f>
        <v>16</v>
      </c>
      <c r="E39" s="4">
        <f>COUNT(F39:R39)</f>
        <v>1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>
        <v>16</v>
      </c>
      <c r="R39" s="5"/>
    </row>
    <row r="40" spans="1:18" s="6" customFormat="1" ht="18" x14ac:dyDescent="0.35">
      <c r="A40" s="7"/>
      <c r="B40" s="7"/>
      <c r="C40" s="8"/>
      <c r="D40" s="8"/>
      <c r="E40" s="8"/>
      <c r="F40" s="9"/>
      <c r="G40" s="9"/>
      <c r="H40" s="9"/>
      <c r="I40" s="9"/>
      <c r="J40" s="9"/>
      <c r="K40" s="9"/>
      <c r="L40" s="9"/>
      <c r="M40" s="9"/>
      <c r="N40" s="9"/>
    </row>
    <row r="41" spans="1:18" s="6" customFormat="1" ht="18" x14ac:dyDescent="0.35">
      <c r="A41" s="7"/>
      <c r="B41" s="7"/>
      <c r="C41" s="8"/>
      <c r="D41" s="8"/>
      <c r="E41" s="8"/>
      <c r="F41" s="9"/>
      <c r="G41" s="9"/>
      <c r="H41" s="9"/>
      <c r="I41" s="9"/>
      <c r="J41" s="9"/>
      <c r="K41" s="9"/>
      <c r="L41" s="9"/>
      <c r="M41" s="9"/>
      <c r="N41" s="9"/>
    </row>
    <row r="42" spans="1:18" s="1" customFormat="1" ht="15" thickBot="1" x14ac:dyDescent="0.35">
      <c r="F42" s="10"/>
      <c r="G42" s="10"/>
      <c r="H42" s="10"/>
      <c r="I42" s="10"/>
      <c r="J42" s="10"/>
      <c r="K42" s="10"/>
      <c r="L42" s="10"/>
      <c r="M42" s="10"/>
      <c r="N42" s="10"/>
    </row>
    <row r="43" spans="1:18" s="1" customFormat="1" ht="25.2" customHeight="1" thickTop="1" thickBot="1" x14ac:dyDescent="0.35">
      <c r="A43" s="41" t="s">
        <v>8</v>
      </c>
      <c r="B43" s="41"/>
      <c r="C43" s="41"/>
      <c r="D43" s="41"/>
      <c r="E43" s="41"/>
      <c r="F43" s="35" t="str">
        <f t="shared" ref="F43:R43" si="1">F22</f>
        <v>Tatton Park 10k May 8th</v>
      </c>
      <c r="G43" s="35" t="str">
        <f t="shared" si="1"/>
        <v>Vale of York 10 mile    July 20th</v>
      </c>
      <c r="H43" s="35" t="str">
        <f t="shared" si="1"/>
        <v>Brighouse Park Run 5k July 24th</v>
      </c>
      <c r="I43" s="35" t="str">
        <f t="shared" si="1"/>
        <v>Pontefract 10k   August 1st</v>
      </c>
      <c r="J43" s="35" t="str">
        <f t="shared" si="1"/>
        <v>John Carr 5k August 18th</v>
      </c>
      <c r="K43" s="35" t="str">
        <f t="shared" si="1"/>
        <v>Vale of York Half Marathon Sept 12th</v>
      </c>
      <c r="L43" s="35" t="str">
        <f t="shared" si="1"/>
        <v>Leeds Abbey Dash 10k October 24th</v>
      </c>
      <c r="M43" s="35" t="str">
        <f t="shared" si="1"/>
        <v>Bradford City Runs 5k     Oct 31st</v>
      </c>
      <c r="N43" s="35" t="str">
        <f t="shared" si="1"/>
        <v>Tadcaster 10 mile          Nov 21st</v>
      </c>
      <c r="O43" s="35" t="str">
        <f t="shared" si="1"/>
        <v>Myerscugh 10 mile   Dec 5th</v>
      </c>
      <c r="P43" s="35" t="str">
        <f t="shared" si="1"/>
        <v>Inskip           Half Marathon     Jan 15th</v>
      </c>
      <c r="Q43" s="35" t="str">
        <f t="shared" si="1"/>
        <v>Dewsbury 10k        Feb 6th</v>
      </c>
      <c r="R43" s="35">
        <f t="shared" si="1"/>
        <v>0</v>
      </c>
    </row>
    <row r="44" spans="1:18" s="1" customFormat="1" ht="16.8" thickTop="1" thickBot="1" x14ac:dyDescent="0.35">
      <c r="A44" s="20" t="s">
        <v>1</v>
      </c>
      <c r="B44" s="20"/>
      <c r="C44" s="39" t="s">
        <v>2</v>
      </c>
      <c r="D44" s="42" t="s">
        <v>3</v>
      </c>
      <c r="E44" s="39" t="s">
        <v>4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1" customFormat="1" ht="24" customHeight="1" thickTop="1" thickBot="1" x14ac:dyDescent="0.35">
      <c r="A45" s="2" t="s">
        <v>5</v>
      </c>
      <c r="B45" s="2" t="s">
        <v>6</v>
      </c>
      <c r="C45" s="40"/>
      <c r="D45" s="43"/>
      <c r="E45" s="40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60"/>
    </row>
    <row r="46" spans="1:18" s="6" customFormat="1" ht="18.600000000000001" thickTop="1" x14ac:dyDescent="0.35">
      <c r="A46" s="3" t="s">
        <v>39</v>
      </c>
      <c r="B46" s="3" t="s">
        <v>23</v>
      </c>
      <c r="C46" s="4">
        <f>SUM(F46:R46)</f>
        <v>195</v>
      </c>
      <c r="D46" s="4">
        <f>SUM(F46:R46)-F46-G46-M46-Q46</f>
        <v>120</v>
      </c>
      <c r="E46" s="4">
        <f>COUNT(F46:R46)</f>
        <v>10</v>
      </c>
      <c r="F46" s="12">
        <v>19</v>
      </c>
      <c r="G46" s="12">
        <v>20</v>
      </c>
      <c r="H46" s="5"/>
      <c r="I46" s="5"/>
      <c r="J46" s="5">
        <v>20</v>
      </c>
      <c r="K46" s="5">
        <v>20</v>
      </c>
      <c r="L46" s="5">
        <v>20</v>
      </c>
      <c r="M46" s="12">
        <v>19</v>
      </c>
      <c r="N46" s="5">
        <v>20</v>
      </c>
      <c r="O46" s="5">
        <v>20</v>
      </c>
      <c r="P46" s="5">
        <v>20</v>
      </c>
      <c r="Q46" s="12">
        <v>17</v>
      </c>
      <c r="R46" s="5"/>
    </row>
    <row r="47" spans="1:18" s="6" customFormat="1" ht="18" x14ac:dyDescent="0.35">
      <c r="A47" s="3" t="s">
        <v>74</v>
      </c>
      <c r="B47" s="3" t="s">
        <v>75</v>
      </c>
      <c r="C47" s="4">
        <f>SUM(F47:R47)</f>
        <v>78</v>
      </c>
      <c r="D47" s="4">
        <f>SUM(F47:R47)</f>
        <v>78</v>
      </c>
      <c r="E47" s="4">
        <f>COUNT(F47:R47)</f>
        <v>4</v>
      </c>
      <c r="F47" s="5"/>
      <c r="G47" s="5"/>
      <c r="H47" s="5"/>
      <c r="I47" s="5">
        <v>20</v>
      </c>
      <c r="J47" s="5"/>
      <c r="K47" s="5"/>
      <c r="L47" s="5"/>
      <c r="M47" s="5">
        <v>20</v>
      </c>
      <c r="N47" s="5"/>
      <c r="O47" s="5">
        <v>19</v>
      </c>
      <c r="P47" s="12">
        <v>19</v>
      </c>
      <c r="Q47" s="5"/>
      <c r="R47" s="5"/>
    </row>
    <row r="48" spans="1:18" s="6" customFormat="1" ht="18" x14ac:dyDescent="0.35">
      <c r="A48" s="3" t="s">
        <v>14</v>
      </c>
      <c r="B48" s="3" t="s">
        <v>15</v>
      </c>
      <c r="C48" s="4">
        <f>SUM(F48:R48)</f>
        <v>74</v>
      </c>
      <c r="D48" s="4">
        <f>SUM(F48:R48)</f>
        <v>74</v>
      </c>
      <c r="E48" s="4">
        <f>COUNT(F48:R48)</f>
        <v>4</v>
      </c>
      <c r="F48" s="5">
        <v>18</v>
      </c>
      <c r="G48" s="5"/>
      <c r="H48" s="5"/>
      <c r="I48" s="5">
        <v>19</v>
      </c>
      <c r="J48" s="5">
        <v>18</v>
      </c>
      <c r="K48" s="5"/>
      <c r="L48" s="5"/>
      <c r="M48" s="5"/>
      <c r="N48" s="5">
        <v>19</v>
      </c>
      <c r="O48" s="5"/>
      <c r="P48" s="5"/>
      <c r="Q48" s="5"/>
      <c r="R48" s="5"/>
    </row>
    <row r="49" spans="1:18" s="6" customFormat="1" ht="18" x14ac:dyDescent="0.35">
      <c r="A49" s="3" t="s">
        <v>13</v>
      </c>
      <c r="B49" s="3" t="s">
        <v>28</v>
      </c>
      <c r="C49" s="4">
        <f>SUM(F49:R49)</f>
        <v>20</v>
      </c>
      <c r="D49" s="4">
        <f>SUM(F49:R49)</f>
        <v>20</v>
      </c>
      <c r="E49" s="4">
        <f>COUNT(F49:R49)</f>
        <v>1</v>
      </c>
      <c r="F49" s="5">
        <v>20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s="6" customFormat="1" ht="18" x14ac:dyDescent="0.35">
      <c r="A50" s="3" t="s">
        <v>64</v>
      </c>
      <c r="B50" s="3" t="s">
        <v>65</v>
      </c>
      <c r="C50" s="4">
        <f>SUM(F50:R50)</f>
        <v>20</v>
      </c>
      <c r="D50" s="4">
        <f>SUM(F50:R50)</f>
        <v>20</v>
      </c>
      <c r="E50" s="4">
        <f>COUNT(F50:R50)</f>
        <v>1</v>
      </c>
      <c r="F50" s="5"/>
      <c r="G50" s="5"/>
      <c r="H50" s="5">
        <v>20</v>
      </c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s="6" customFormat="1" ht="18" x14ac:dyDescent="0.35">
      <c r="A51" s="3" t="s">
        <v>117</v>
      </c>
      <c r="B51" s="3" t="s">
        <v>118</v>
      </c>
      <c r="C51" s="4">
        <f>SUM(F51:R51)</f>
        <v>20</v>
      </c>
      <c r="D51" s="4">
        <f>SUM(F51:R51)</f>
        <v>20</v>
      </c>
      <c r="E51" s="4">
        <f>COUNT(F51:R51)</f>
        <v>1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>
        <v>20</v>
      </c>
      <c r="R51" s="5"/>
    </row>
    <row r="52" spans="1:18" s="6" customFormat="1" ht="18" x14ac:dyDescent="0.35">
      <c r="A52" s="3" t="s">
        <v>119</v>
      </c>
      <c r="B52" s="3" t="s">
        <v>120</v>
      </c>
      <c r="C52" s="4">
        <f>SUM(F52:R52)</f>
        <v>19</v>
      </c>
      <c r="D52" s="4">
        <f>SUM(F52:R52)</f>
        <v>19</v>
      </c>
      <c r="E52" s="4">
        <f>COUNT(F52:R52)</f>
        <v>1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>
        <v>19</v>
      </c>
      <c r="R52" s="5"/>
    </row>
    <row r="53" spans="1:18" s="6" customFormat="1" ht="18" x14ac:dyDescent="0.35">
      <c r="A53" s="3" t="s">
        <v>83</v>
      </c>
      <c r="B53" s="3" t="s">
        <v>84</v>
      </c>
      <c r="C53" s="4">
        <f>SUM(F53:R53)</f>
        <v>19</v>
      </c>
      <c r="D53" s="4">
        <f>SUM(F53:R53)</f>
        <v>19</v>
      </c>
      <c r="E53" s="4">
        <f>COUNT(F53:R53)</f>
        <v>1</v>
      </c>
      <c r="F53" s="5"/>
      <c r="G53" s="5"/>
      <c r="H53" s="5"/>
      <c r="I53" s="5"/>
      <c r="J53" s="5">
        <v>19</v>
      </c>
      <c r="K53" s="5"/>
      <c r="L53" s="5"/>
      <c r="M53" s="5"/>
      <c r="N53" s="5"/>
      <c r="O53" s="5"/>
      <c r="P53" s="5"/>
      <c r="Q53" s="5"/>
      <c r="R53" s="5"/>
    </row>
    <row r="54" spans="1:18" s="6" customFormat="1" ht="18" x14ac:dyDescent="0.35">
      <c r="A54" s="3" t="s">
        <v>121</v>
      </c>
      <c r="B54" s="3" t="s">
        <v>122</v>
      </c>
      <c r="C54" s="4">
        <f>SUM(F54:R54)</f>
        <v>18</v>
      </c>
      <c r="D54" s="4">
        <f>SUM(F54:R54)</f>
        <v>18</v>
      </c>
      <c r="E54" s="4">
        <f>COUNT(F54:R54)</f>
        <v>1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>
        <v>18</v>
      </c>
      <c r="R54" s="5"/>
    </row>
    <row r="55" spans="1:18" s="6" customFormat="1" ht="18" x14ac:dyDescent="0.35">
      <c r="A55" s="3" t="s">
        <v>123</v>
      </c>
      <c r="B55" s="3" t="s">
        <v>124</v>
      </c>
      <c r="C55" s="4">
        <f>SUM(F55:R55)</f>
        <v>16</v>
      </c>
      <c r="D55" s="4">
        <f>SUM(F55:R55)</f>
        <v>16</v>
      </c>
      <c r="E55" s="4">
        <f>COUNT(F55:R55)</f>
        <v>1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>
        <v>16</v>
      </c>
      <c r="R55" s="5"/>
    </row>
    <row r="56" spans="1:18" s="6" customFormat="1" ht="18" x14ac:dyDescent="0.35">
      <c r="A56" s="3" t="s">
        <v>127</v>
      </c>
      <c r="B56" s="3" t="s">
        <v>128</v>
      </c>
      <c r="C56" s="4">
        <f>SUM(F56:R56)</f>
        <v>15</v>
      </c>
      <c r="D56" s="4">
        <f>SUM(F56:R56)</f>
        <v>15</v>
      </c>
      <c r="E56" s="4">
        <f>COUNT(F56:R56)</f>
        <v>1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>
        <v>15</v>
      </c>
      <c r="R56" s="5"/>
    </row>
    <row r="57" spans="1:18" s="6" customFormat="1" ht="18" x14ac:dyDescent="0.35">
      <c r="A57" s="3"/>
      <c r="B57" s="3"/>
      <c r="C57" s="4"/>
      <c r="D57" s="4"/>
      <c r="E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s="1" customFormat="1" ht="25.2" customHeight="1" thickBot="1" x14ac:dyDescent="0.35">
      <c r="F58" s="10"/>
      <c r="G58" s="10"/>
      <c r="H58" s="10"/>
      <c r="I58" s="10"/>
      <c r="J58" s="10"/>
      <c r="K58" s="10"/>
      <c r="L58" s="10"/>
      <c r="M58" s="10"/>
      <c r="N58" s="10"/>
    </row>
    <row r="59" spans="1:18" s="1" customFormat="1" ht="25.2" customHeight="1" thickTop="1" thickBot="1" x14ac:dyDescent="0.35">
      <c r="A59" s="27" t="s">
        <v>9</v>
      </c>
      <c r="B59" s="27"/>
      <c r="C59" s="27"/>
      <c r="D59" s="27"/>
      <c r="E59" s="27"/>
      <c r="F59" s="23" t="str">
        <f t="shared" ref="F59:R59" si="2">F43</f>
        <v>Tatton Park 10k May 8th</v>
      </c>
      <c r="G59" s="23" t="str">
        <f t="shared" si="2"/>
        <v>Vale of York 10 mile    July 20th</v>
      </c>
      <c r="H59" s="23" t="str">
        <f t="shared" si="2"/>
        <v>Brighouse Park Run 5k July 24th</v>
      </c>
      <c r="I59" s="23" t="str">
        <f t="shared" si="2"/>
        <v>Pontefract 10k   August 1st</v>
      </c>
      <c r="J59" s="23" t="str">
        <f t="shared" si="2"/>
        <v>John Carr 5k August 18th</v>
      </c>
      <c r="K59" s="23" t="str">
        <f t="shared" si="2"/>
        <v>Vale of York Half Marathon Sept 12th</v>
      </c>
      <c r="L59" s="23" t="str">
        <f t="shared" si="2"/>
        <v>Leeds Abbey Dash 10k October 24th</v>
      </c>
      <c r="M59" s="23" t="str">
        <f t="shared" si="2"/>
        <v>Bradford City Runs 5k     Oct 31st</v>
      </c>
      <c r="N59" s="23" t="str">
        <f t="shared" si="2"/>
        <v>Tadcaster 10 mile          Nov 21st</v>
      </c>
      <c r="O59" s="23" t="str">
        <f t="shared" si="2"/>
        <v>Myerscugh 10 mile   Dec 5th</v>
      </c>
      <c r="P59" s="23" t="str">
        <f t="shared" si="2"/>
        <v>Inskip           Half Marathon     Jan 15th</v>
      </c>
      <c r="Q59" s="23" t="str">
        <f t="shared" si="2"/>
        <v>Dewsbury 10k        Feb 6th</v>
      </c>
      <c r="R59" s="23">
        <f t="shared" si="2"/>
        <v>0</v>
      </c>
    </row>
    <row r="60" spans="1:18" s="1" customFormat="1" ht="16.8" thickTop="1" thickBot="1" x14ac:dyDescent="0.35">
      <c r="A60" s="20" t="s">
        <v>1</v>
      </c>
      <c r="B60" s="20"/>
      <c r="C60" s="31" t="s">
        <v>2</v>
      </c>
      <c r="D60" s="33" t="s">
        <v>3</v>
      </c>
      <c r="E60" s="31" t="s">
        <v>4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s="1" customFormat="1" ht="21" customHeight="1" thickTop="1" thickBot="1" x14ac:dyDescent="0.35">
      <c r="A61" s="2" t="s">
        <v>5</v>
      </c>
      <c r="B61" s="2" t="s">
        <v>6</v>
      </c>
      <c r="C61" s="32"/>
      <c r="D61" s="34"/>
      <c r="E61" s="32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61"/>
    </row>
    <row r="62" spans="1:18" s="6" customFormat="1" ht="18.600000000000001" thickTop="1" x14ac:dyDescent="0.35">
      <c r="A62" s="3" t="s">
        <v>86</v>
      </c>
      <c r="B62" s="3" t="s">
        <v>87</v>
      </c>
      <c r="C62" s="4">
        <f>SUM(F62:R62)</f>
        <v>140</v>
      </c>
      <c r="D62" s="4">
        <f>SUM(F62:R62)-K62</f>
        <v>120</v>
      </c>
      <c r="E62" s="4">
        <f>COUNT(F62:R62)</f>
        <v>7</v>
      </c>
      <c r="F62" s="5"/>
      <c r="G62" s="5"/>
      <c r="H62" s="5"/>
      <c r="I62" s="5"/>
      <c r="J62" s="5"/>
      <c r="K62" s="12">
        <v>20</v>
      </c>
      <c r="L62" s="5">
        <v>20</v>
      </c>
      <c r="M62" s="5">
        <v>20</v>
      </c>
      <c r="N62" s="5">
        <v>20</v>
      </c>
      <c r="O62" s="5">
        <v>20</v>
      </c>
      <c r="P62" s="5">
        <v>20</v>
      </c>
      <c r="Q62" s="5">
        <v>20</v>
      </c>
      <c r="R62" s="5"/>
    </row>
    <row r="63" spans="1:18" s="6" customFormat="1" ht="18" x14ac:dyDescent="0.35">
      <c r="A63" s="3" t="s">
        <v>21</v>
      </c>
      <c r="B63" s="3" t="s">
        <v>22</v>
      </c>
      <c r="C63" s="4">
        <f>SUM(F63:R63)</f>
        <v>167</v>
      </c>
      <c r="D63" s="4">
        <f>SUM(F63:R63)-J63-K63-L63</f>
        <v>113</v>
      </c>
      <c r="E63" s="4">
        <f>COUNT(F63:R63)</f>
        <v>9</v>
      </c>
      <c r="F63" s="5">
        <v>19</v>
      </c>
      <c r="G63" s="5">
        <v>19</v>
      </c>
      <c r="H63" s="5"/>
      <c r="I63" s="5"/>
      <c r="J63" s="12">
        <v>18</v>
      </c>
      <c r="K63" s="12">
        <v>18</v>
      </c>
      <c r="L63" s="12">
        <v>18</v>
      </c>
      <c r="M63" s="5">
        <v>18</v>
      </c>
      <c r="N63" s="5">
        <v>19</v>
      </c>
      <c r="O63" s="5">
        <v>19</v>
      </c>
      <c r="P63" s="5">
        <v>19</v>
      </c>
      <c r="Q63" s="5"/>
      <c r="R63" s="5"/>
    </row>
    <row r="64" spans="1:18" s="6" customFormat="1" ht="18" x14ac:dyDescent="0.35">
      <c r="A64" s="3" t="s">
        <v>16</v>
      </c>
      <c r="B64" s="3" t="s">
        <v>17</v>
      </c>
      <c r="C64" s="4">
        <f>SUM(F64:R64)</f>
        <v>190</v>
      </c>
      <c r="D64" s="4">
        <f>SUM(F64:R64)-F64-J64-K64-M64-Q64</f>
        <v>111</v>
      </c>
      <c r="E64" s="4">
        <f>COUNT(F64:R64)</f>
        <v>11</v>
      </c>
      <c r="F64" s="12">
        <v>17</v>
      </c>
      <c r="G64" s="5">
        <v>20</v>
      </c>
      <c r="H64" s="5">
        <v>19</v>
      </c>
      <c r="I64" s="5">
        <v>18</v>
      </c>
      <c r="J64" s="12">
        <v>15</v>
      </c>
      <c r="K64" s="12">
        <v>17</v>
      </c>
      <c r="L64" s="5"/>
      <c r="M64" s="12">
        <v>16</v>
      </c>
      <c r="N64" s="5">
        <v>18</v>
      </c>
      <c r="O64" s="5">
        <v>18</v>
      </c>
      <c r="P64" s="5">
        <v>18</v>
      </c>
      <c r="Q64" s="12">
        <v>14</v>
      </c>
      <c r="R64" s="5"/>
    </row>
    <row r="65" spans="1:18" s="6" customFormat="1" ht="18" x14ac:dyDescent="0.35">
      <c r="A65" s="3" t="s">
        <v>24</v>
      </c>
      <c r="B65" s="3" t="s">
        <v>25</v>
      </c>
      <c r="C65" s="4">
        <f>SUM(F65:R65)</f>
        <v>148</v>
      </c>
      <c r="D65" s="4">
        <f>SUM(F65:R65)-F65-M65-Q65</f>
        <v>102</v>
      </c>
      <c r="E65" s="4">
        <f>COUNT(F65:R65)</f>
        <v>9</v>
      </c>
      <c r="F65" s="12">
        <v>16</v>
      </c>
      <c r="G65" s="5">
        <v>18</v>
      </c>
      <c r="H65" s="5"/>
      <c r="I65" s="5">
        <v>17</v>
      </c>
      <c r="J65" s="5">
        <v>16</v>
      </c>
      <c r="K65" s="5"/>
      <c r="L65" s="5">
        <v>17</v>
      </c>
      <c r="M65" s="12">
        <v>15</v>
      </c>
      <c r="N65" s="5"/>
      <c r="O65" s="5">
        <v>17</v>
      </c>
      <c r="P65" s="5">
        <v>17</v>
      </c>
      <c r="Q65" s="12">
        <v>15</v>
      </c>
      <c r="R65" s="5"/>
    </row>
    <row r="66" spans="1:18" s="6" customFormat="1" ht="18" x14ac:dyDescent="0.35">
      <c r="A66" s="3" t="s">
        <v>26</v>
      </c>
      <c r="B66" s="3" t="s">
        <v>27</v>
      </c>
      <c r="C66" s="4">
        <f>SUM(F66:R66)</f>
        <v>95</v>
      </c>
      <c r="D66" s="4">
        <f>SUM(F66:R66)</f>
        <v>95</v>
      </c>
      <c r="E66" s="4">
        <f>COUNT(F66:R66)</f>
        <v>5</v>
      </c>
      <c r="F66" s="5">
        <v>20</v>
      </c>
      <c r="G66" s="5"/>
      <c r="H66" s="5">
        <v>20</v>
      </c>
      <c r="I66" s="5">
        <v>20</v>
      </c>
      <c r="J66" s="5"/>
      <c r="K66" s="5">
        <v>19</v>
      </c>
      <c r="L66" s="5"/>
      <c r="M66" s="5"/>
      <c r="N66" s="5"/>
      <c r="O66" s="5"/>
      <c r="P66" s="5"/>
      <c r="Q66" s="5">
        <v>16</v>
      </c>
      <c r="R66" s="5"/>
    </row>
    <row r="67" spans="1:18" s="6" customFormat="1" ht="18" x14ac:dyDescent="0.35">
      <c r="A67" s="3" t="s">
        <v>79</v>
      </c>
      <c r="B67" s="3" t="s">
        <v>78</v>
      </c>
      <c r="C67" s="4">
        <f>SUM(F67:R67)</f>
        <v>74</v>
      </c>
      <c r="D67" s="4">
        <f>SUM(F67:R67)</f>
        <v>74</v>
      </c>
      <c r="E67" s="4">
        <f>COUNT(F67:R67)</f>
        <v>4</v>
      </c>
      <c r="F67" s="5"/>
      <c r="G67" s="5"/>
      <c r="H67" s="5">
        <v>17</v>
      </c>
      <c r="I67" s="5"/>
      <c r="J67" s="5"/>
      <c r="K67" s="5"/>
      <c r="L67" s="5">
        <v>19</v>
      </c>
      <c r="M67" s="5">
        <v>19</v>
      </c>
      <c r="N67" s="5"/>
      <c r="O67" s="5"/>
      <c r="P67" s="5"/>
      <c r="Q67" s="5">
        <v>19</v>
      </c>
      <c r="R67" s="5"/>
    </row>
    <row r="68" spans="1:18" s="6" customFormat="1" ht="18" x14ac:dyDescent="0.35">
      <c r="A68" s="3" t="s">
        <v>64</v>
      </c>
      <c r="B68" s="3" t="s">
        <v>69</v>
      </c>
      <c r="C68" s="4">
        <f>SUM(F68:R68)</f>
        <v>53</v>
      </c>
      <c r="D68" s="4">
        <f>SUM(F68:R68)</f>
        <v>53</v>
      </c>
      <c r="E68" s="4">
        <f>COUNT(F68:R68)</f>
        <v>3</v>
      </c>
      <c r="F68" s="5"/>
      <c r="G68" s="5"/>
      <c r="H68" s="5"/>
      <c r="I68" s="5">
        <v>19</v>
      </c>
      <c r="J68" s="5">
        <v>17</v>
      </c>
      <c r="K68" s="5"/>
      <c r="L68" s="5"/>
      <c r="M68" s="5">
        <v>17</v>
      </c>
      <c r="N68" s="5"/>
      <c r="O68" s="5"/>
      <c r="P68" s="5"/>
      <c r="Q68" s="5"/>
      <c r="R68" s="5"/>
    </row>
    <row r="69" spans="1:18" s="6" customFormat="1" ht="18" x14ac:dyDescent="0.35">
      <c r="A69" s="3" t="s">
        <v>40</v>
      </c>
      <c r="B69" s="3" t="s">
        <v>20</v>
      </c>
      <c r="C69" s="4">
        <f>SUM(F69:R69)</f>
        <v>51</v>
      </c>
      <c r="D69" s="4">
        <f>SUM(F69:R69)</f>
        <v>51</v>
      </c>
      <c r="E69" s="4">
        <f>COUNT(F69:R69)</f>
        <v>3</v>
      </c>
      <c r="F69" s="5">
        <v>18</v>
      </c>
      <c r="G69" s="5"/>
      <c r="H69" s="5"/>
      <c r="I69" s="5">
        <v>16</v>
      </c>
      <c r="J69" s="5"/>
      <c r="K69" s="5"/>
      <c r="L69" s="5"/>
      <c r="M69" s="5"/>
      <c r="N69" s="5"/>
      <c r="O69" s="5"/>
      <c r="P69" s="5"/>
      <c r="Q69" s="5">
        <v>17</v>
      </c>
      <c r="R69" s="5"/>
    </row>
    <row r="70" spans="1:18" s="6" customFormat="1" ht="18" x14ac:dyDescent="0.35">
      <c r="A70" s="3" t="s">
        <v>66</v>
      </c>
      <c r="B70" s="3" t="s">
        <v>67</v>
      </c>
      <c r="C70" s="4">
        <f>SUM(F70:R70)</f>
        <v>38</v>
      </c>
      <c r="D70" s="4">
        <f>SUM(F70:R70)</f>
        <v>38</v>
      </c>
      <c r="E70" s="4">
        <f>COUNT(F70:R70)</f>
        <v>2</v>
      </c>
      <c r="F70" s="5"/>
      <c r="G70" s="5"/>
      <c r="H70" s="5">
        <v>18</v>
      </c>
      <c r="I70" s="5"/>
      <c r="J70" s="5">
        <v>20</v>
      </c>
      <c r="K70" s="5"/>
      <c r="L70" s="5"/>
      <c r="M70" s="5"/>
      <c r="N70" s="5"/>
      <c r="O70" s="5"/>
      <c r="P70" s="5"/>
      <c r="Q70" s="5"/>
      <c r="R70" s="5"/>
    </row>
    <row r="71" spans="1:18" s="6" customFormat="1" ht="18" x14ac:dyDescent="0.35">
      <c r="A71" s="3" t="s">
        <v>85</v>
      </c>
      <c r="B71" s="3" t="s">
        <v>82</v>
      </c>
      <c r="C71" s="4">
        <f>SUM(F71:R71)</f>
        <v>19</v>
      </c>
      <c r="D71" s="4">
        <f>SUM(F71:R71)</f>
        <v>19</v>
      </c>
      <c r="E71" s="4">
        <f>COUNT(F71:R71)</f>
        <v>1</v>
      </c>
      <c r="F71" s="5"/>
      <c r="G71" s="5"/>
      <c r="H71" s="5"/>
      <c r="I71" s="5"/>
      <c r="J71" s="5">
        <v>19</v>
      </c>
      <c r="K71" s="5"/>
      <c r="L71" s="5"/>
      <c r="M71" s="5"/>
      <c r="N71" s="5"/>
      <c r="O71" s="5"/>
      <c r="P71" s="5"/>
      <c r="Q71" s="5"/>
      <c r="R71" s="5"/>
    </row>
    <row r="72" spans="1:18" s="6" customFormat="1" ht="18" x14ac:dyDescent="0.35">
      <c r="A72" s="3" t="s">
        <v>125</v>
      </c>
      <c r="B72" s="3" t="s">
        <v>126</v>
      </c>
      <c r="C72" s="4">
        <f>SUM(F72:R72)</f>
        <v>18</v>
      </c>
      <c r="D72" s="4">
        <f>SUM(F72:R72)</f>
        <v>18</v>
      </c>
      <c r="E72" s="4">
        <f>COUNT(F72:R72)</f>
        <v>1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>
        <v>18</v>
      </c>
      <c r="R72" s="5"/>
    </row>
    <row r="73" spans="1:18" s="6" customFormat="1" ht="18" x14ac:dyDescent="0.35">
      <c r="A73" s="7"/>
      <c r="B73" s="7"/>
      <c r="C73" s="8"/>
      <c r="D73" s="8"/>
      <c r="E73" s="8"/>
      <c r="F73" s="9"/>
      <c r="G73" s="9"/>
      <c r="H73" s="9"/>
      <c r="I73" s="9"/>
      <c r="J73" s="9"/>
      <c r="K73" s="9"/>
      <c r="L73" s="9"/>
      <c r="M73" s="9"/>
      <c r="N73" s="9"/>
    </row>
    <row r="74" spans="1:18" s="1" customFormat="1" ht="15" thickBot="1" x14ac:dyDescent="0.35">
      <c r="F74" s="10"/>
      <c r="G74" s="10"/>
      <c r="H74" s="10"/>
      <c r="I74" s="10"/>
      <c r="J74" s="10"/>
      <c r="K74" s="10"/>
      <c r="L74" s="10"/>
      <c r="M74" s="10"/>
      <c r="N74" s="10"/>
    </row>
    <row r="75" spans="1:18" s="1" customFormat="1" ht="25.2" customHeight="1" thickTop="1" thickBot="1" x14ac:dyDescent="0.35">
      <c r="A75" s="28" t="s">
        <v>10</v>
      </c>
      <c r="B75" s="28"/>
      <c r="C75" s="28"/>
      <c r="D75" s="28"/>
      <c r="E75" s="28"/>
      <c r="F75" s="29" t="str">
        <f t="shared" ref="F75:R75" si="3">F59</f>
        <v>Tatton Park 10k May 8th</v>
      </c>
      <c r="G75" s="29" t="str">
        <f t="shared" si="3"/>
        <v>Vale of York 10 mile    July 20th</v>
      </c>
      <c r="H75" s="29" t="str">
        <f t="shared" si="3"/>
        <v>Brighouse Park Run 5k July 24th</v>
      </c>
      <c r="I75" s="29" t="str">
        <f t="shared" si="3"/>
        <v>Pontefract 10k   August 1st</v>
      </c>
      <c r="J75" s="29" t="str">
        <f t="shared" si="3"/>
        <v>John Carr 5k August 18th</v>
      </c>
      <c r="K75" s="29" t="str">
        <f t="shared" si="3"/>
        <v>Vale of York Half Marathon Sept 12th</v>
      </c>
      <c r="L75" s="29" t="str">
        <f t="shared" si="3"/>
        <v>Leeds Abbey Dash 10k October 24th</v>
      </c>
      <c r="M75" s="29" t="str">
        <f t="shared" si="3"/>
        <v>Bradford City Runs 5k     Oct 31st</v>
      </c>
      <c r="N75" s="18" t="str">
        <f t="shared" si="3"/>
        <v>Tadcaster 10 mile          Nov 21st</v>
      </c>
      <c r="O75" s="18" t="str">
        <f t="shared" si="3"/>
        <v>Myerscugh 10 mile   Dec 5th</v>
      </c>
      <c r="P75" s="18" t="str">
        <f t="shared" si="3"/>
        <v>Inskip           Half Marathon     Jan 15th</v>
      </c>
      <c r="Q75" s="18" t="str">
        <f t="shared" si="3"/>
        <v>Dewsbury 10k        Feb 6th</v>
      </c>
      <c r="R75" s="29">
        <f t="shared" si="3"/>
        <v>0</v>
      </c>
    </row>
    <row r="76" spans="1:18" s="1" customFormat="1" ht="16.8" thickTop="1" thickBot="1" x14ac:dyDescent="0.35">
      <c r="A76" s="20" t="s">
        <v>1</v>
      </c>
      <c r="B76" s="20"/>
      <c r="C76" s="21" t="s">
        <v>2</v>
      </c>
      <c r="D76" s="25" t="s">
        <v>3</v>
      </c>
      <c r="E76" s="21" t="s">
        <v>4</v>
      </c>
      <c r="F76" s="30"/>
      <c r="G76" s="30"/>
      <c r="H76" s="30"/>
      <c r="I76" s="30"/>
      <c r="J76" s="30"/>
      <c r="K76" s="30"/>
      <c r="L76" s="30"/>
      <c r="M76" s="30"/>
      <c r="N76" s="19"/>
      <c r="O76" s="19"/>
      <c r="P76" s="19"/>
      <c r="Q76" s="19"/>
      <c r="R76" s="30"/>
    </row>
    <row r="77" spans="1:18" s="1" customFormat="1" ht="21" customHeight="1" thickTop="1" thickBot="1" x14ac:dyDescent="0.35">
      <c r="A77" s="2" t="s">
        <v>5</v>
      </c>
      <c r="B77" s="2" t="s">
        <v>6</v>
      </c>
      <c r="C77" s="22"/>
      <c r="D77" s="26"/>
      <c r="E77" s="22"/>
      <c r="F77" s="30"/>
      <c r="G77" s="30"/>
      <c r="H77" s="30"/>
      <c r="I77" s="30"/>
      <c r="J77" s="30"/>
      <c r="K77" s="30"/>
      <c r="L77" s="30"/>
      <c r="M77" s="30"/>
      <c r="N77" s="19"/>
      <c r="O77" s="19"/>
      <c r="P77" s="19"/>
      <c r="Q77" s="19"/>
      <c r="R77" s="59"/>
    </row>
    <row r="78" spans="1:18" s="6" customFormat="1" ht="18.600000000000001" thickTop="1" x14ac:dyDescent="0.35">
      <c r="A78" s="3" t="s">
        <v>88</v>
      </c>
      <c r="B78" s="3" t="s">
        <v>82</v>
      </c>
      <c r="C78" s="4">
        <f>SUM(F78:R78)</f>
        <v>137</v>
      </c>
      <c r="D78" s="4">
        <f>SUM(F78:R78)-Q78</f>
        <v>119</v>
      </c>
      <c r="E78" s="4">
        <f>COUNT(F78:R78)</f>
        <v>7</v>
      </c>
      <c r="F78" s="5"/>
      <c r="G78" s="5"/>
      <c r="H78" s="5"/>
      <c r="I78" s="5"/>
      <c r="J78" s="5"/>
      <c r="K78" s="5">
        <v>20</v>
      </c>
      <c r="L78" s="5">
        <v>19</v>
      </c>
      <c r="M78" s="5">
        <v>20</v>
      </c>
      <c r="N78" s="5">
        <v>20</v>
      </c>
      <c r="O78" s="5">
        <v>20</v>
      </c>
      <c r="P78" s="5">
        <v>20</v>
      </c>
      <c r="Q78" s="12">
        <v>18</v>
      </c>
      <c r="R78" s="5"/>
    </row>
    <row r="79" spans="1:18" s="6" customFormat="1" ht="18" x14ac:dyDescent="0.35">
      <c r="A79" s="3" t="s">
        <v>41</v>
      </c>
      <c r="B79" s="3" t="s">
        <v>25</v>
      </c>
      <c r="C79" s="4">
        <f>SUM(F79:R79)</f>
        <v>116</v>
      </c>
      <c r="D79" s="4">
        <f>SUM(F79:R79)</f>
        <v>116</v>
      </c>
      <c r="E79" s="4">
        <f>COUNT(F79:R79)</f>
        <v>6</v>
      </c>
      <c r="F79" s="5">
        <v>20</v>
      </c>
      <c r="G79" s="5">
        <v>20</v>
      </c>
      <c r="H79" s="12"/>
      <c r="I79" s="5">
        <v>20</v>
      </c>
      <c r="J79" s="12"/>
      <c r="K79" s="5"/>
      <c r="L79" s="5">
        <v>18</v>
      </c>
      <c r="M79" s="5">
        <v>19</v>
      </c>
      <c r="N79" s="5"/>
      <c r="O79" s="5"/>
      <c r="P79" s="5"/>
      <c r="Q79" s="5">
        <v>19</v>
      </c>
      <c r="R79" s="5"/>
    </row>
    <row r="80" spans="1:18" s="6" customFormat="1" ht="18" x14ac:dyDescent="0.35">
      <c r="A80" s="3" t="s">
        <v>18</v>
      </c>
      <c r="B80" s="3" t="s">
        <v>15</v>
      </c>
      <c r="C80" s="4">
        <f>SUM(F80:R80)</f>
        <v>109</v>
      </c>
      <c r="D80" s="4">
        <f>SUM(F80:R80)</f>
        <v>109</v>
      </c>
      <c r="E80" s="4">
        <f>COUNT(F80:R80)</f>
        <v>6</v>
      </c>
      <c r="F80" s="5">
        <v>19</v>
      </c>
      <c r="G80" s="12"/>
      <c r="H80" s="5"/>
      <c r="I80" s="5">
        <v>19</v>
      </c>
      <c r="J80" s="5"/>
      <c r="K80" s="12"/>
      <c r="L80" s="5">
        <v>17</v>
      </c>
      <c r="M80" s="12"/>
      <c r="N80" s="5">
        <v>19</v>
      </c>
      <c r="O80" s="5">
        <v>19</v>
      </c>
      <c r="P80" s="5"/>
      <c r="Q80" s="5">
        <v>16</v>
      </c>
      <c r="R80" s="5"/>
    </row>
    <row r="81" spans="1:18" s="6" customFormat="1" ht="18" x14ac:dyDescent="0.35">
      <c r="A81" s="3" t="s">
        <v>98</v>
      </c>
      <c r="B81" s="3" t="s">
        <v>99</v>
      </c>
      <c r="C81" s="4">
        <f>SUM(F81:R81)</f>
        <v>20</v>
      </c>
      <c r="D81" s="4">
        <f>SUM(F81:R81)</f>
        <v>20</v>
      </c>
      <c r="E81" s="4">
        <f>COUNT(F81:R81)</f>
        <v>1</v>
      </c>
      <c r="F81" s="5"/>
      <c r="G81" s="5"/>
      <c r="H81" s="5"/>
      <c r="I81" s="5"/>
      <c r="J81" s="5"/>
      <c r="K81" s="5"/>
      <c r="L81" s="5">
        <v>20</v>
      </c>
      <c r="M81" s="5"/>
      <c r="N81" s="5"/>
      <c r="O81" s="5"/>
      <c r="P81" s="5"/>
      <c r="Q81" s="5"/>
      <c r="R81" s="5"/>
    </row>
    <row r="82" spans="1:18" ht="17.399999999999999" x14ac:dyDescent="0.3">
      <c r="A82" s="3" t="s">
        <v>129</v>
      </c>
      <c r="B82" s="3" t="s">
        <v>130</v>
      </c>
      <c r="C82" s="4">
        <f>SUM(F82:R82)</f>
        <v>20</v>
      </c>
      <c r="D82" s="4">
        <f>SUM(F82:R82)</f>
        <v>20</v>
      </c>
      <c r="E82" s="4">
        <f>COUNT(F82:R82)</f>
        <v>1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>
        <v>20</v>
      </c>
      <c r="R82" s="5"/>
    </row>
    <row r="83" spans="1:18" ht="17.399999999999999" x14ac:dyDescent="0.3">
      <c r="A83" s="3" t="s">
        <v>131</v>
      </c>
      <c r="B83" s="3" t="s">
        <v>132</v>
      </c>
      <c r="C83" s="4">
        <f>SUM(F83:R83)</f>
        <v>17</v>
      </c>
      <c r="D83" s="4">
        <f>SUM(F83:R83)</f>
        <v>17</v>
      </c>
      <c r="E83" s="4">
        <f>COUNT(F83:R83)</f>
        <v>1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>
        <v>17</v>
      </c>
      <c r="R83" s="5"/>
    </row>
    <row r="84" spans="1:18" ht="17.399999999999999" x14ac:dyDescent="0.3">
      <c r="A84" s="3" t="s">
        <v>95</v>
      </c>
      <c r="B84" s="3" t="s">
        <v>96</v>
      </c>
      <c r="C84" s="4">
        <f>SUM(F84:R84)</f>
        <v>16</v>
      </c>
      <c r="D84" s="4">
        <f>SUM(F84:R84)</f>
        <v>16</v>
      </c>
      <c r="E84" s="4">
        <f>COUNT(F84:R84)</f>
        <v>1</v>
      </c>
      <c r="F84" s="5"/>
      <c r="G84" s="5"/>
      <c r="H84" s="5"/>
      <c r="I84" s="5"/>
      <c r="J84" s="5"/>
      <c r="K84" s="5"/>
      <c r="L84" s="5">
        <v>16</v>
      </c>
      <c r="M84" s="5"/>
      <c r="N84" s="5"/>
      <c r="O84" s="5"/>
      <c r="P84" s="5"/>
      <c r="Q84" s="5"/>
      <c r="R84" s="5"/>
    </row>
    <row r="85" spans="1:18" ht="17.399999999999999" x14ac:dyDescent="0.3">
      <c r="A85" s="3" t="s">
        <v>133</v>
      </c>
      <c r="B85" s="3" t="s">
        <v>134</v>
      </c>
      <c r="C85" s="4">
        <f>SUM(F85:R85)</f>
        <v>15</v>
      </c>
      <c r="D85" s="4">
        <f>SUM(F85:R85)</f>
        <v>15</v>
      </c>
      <c r="E85" s="4">
        <f>COUNT(F85:R85)</f>
        <v>1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>
        <v>15</v>
      </c>
      <c r="R85" s="5"/>
    </row>
    <row r="86" spans="1:18" ht="17.399999999999999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</sheetData>
  <sortState xmlns:xlrd2="http://schemas.microsoft.com/office/spreadsheetml/2017/richdata2" ref="A4:Q19">
    <sortCondition descending="1" ref="D4:D19"/>
  </sortState>
  <mergeCells count="90">
    <mergeCell ref="P75:P77"/>
    <mergeCell ref="Q75:Q77"/>
    <mergeCell ref="R75:R77"/>
    <mergeCell ref="P43:P45"/>
    <mergeCell ref="Q43:Q45"/>
    <mergeCell ref="R43:R45"/>
    <mergeCell ref="P59:P61"/>
    <mergeCell ref="Q59:Q61"/>
    <mergeCell ref="R59:R61"/>
    <mergeCell ref="P1:P3"/>
    <mergeCell ref="Q1:Q3"/>
    <mergeCell ref="R1:R3"/>
    <mergeCell ref="P22:P24"/>
    <mergeCell ref="Q22:Q24"/>
    <mergeCell ref="R22:R24"/>
    <mergeCell ref="I22:I24"/>
    <mergeCell ref="M22:M24"/>
    <mergeCell ref="L22:L24"/>
    <mergeCell ref="K22:K24"/>
    <mergeCell ref="J22:J24"/>
    <mergeCell ref="L1:L3"/>
    <mergeCell ref="M1:M3"/>
    <mergeCell ref="I1:I3"/>
    <mergeCell ref="J1:J3"/>
    <mergeCell ref="K1:K3"/>
    <mergeCell ref="G1:G3"/>
    <mergeCell ref="G22:G24"/>
    <mergeCell ref="F1:F3"/>
    <mergeCell ref="H22:H24"/>
    <mergeCell ref="F22:F24"/>
    <mergeCell ref="H1:H3"/>
    <mergeCell ref="A1:E1"/>
    <mergeCell ref="D23:D24"/>
    <mergeCell ref="E23:E24"/>
    <mergeCell ref="A22:E22"/>
    <mergeCell ref="A23:B23"/>
    <mergeCell ref="C23:C24"/>
    <mergeCell ref="A2:B2"/>
    <mergeCell ref="C2:C3"/>
    <mergeCell ref="D2:D3"/>
    <mergeCell ref="E2:E3"/>
    <mergeCell ref="H59:H61"/>
    <mergeCell ref="H43:H45"/>
    <mergeCell ref="E60:E61"/>
    <mergeCell ref="H75:H77"/>
    <mergeCell ref="E44:E45"/>
    <mergeCell ref="A43:E43"/>
    <mergeCell ref="F43:F45"/>
    <mergeCell ref="A44:B44"/>
    <mergeCell ref="C44:C45"/>
    <mergeCell ref="D44:D45"/>
    <mergeCell ref="G75:G77"/>
    <mergeCell ref="I75:I77"/>
    <mergeCell ref="J75:J77"/>
    <mergeCell ref="I59:I61"/>
    <mergeCell ref="J59:J61"/>
    <mergeCell ref="N59:N61"/>
    <mergeCell ref="K59:K61"/>
    <mergeCell ref="L59:L61"/>
    <mergeCell ref="M59:M61"/>
    <mergeCell ref="K75:K77"/>
    <mergeCell ref="L75:L77"/>
    <mergeCell ref="M75:M77"/>
    <mergeCell ref="L43:L45"/>
    <mergeCell ref="M43:M45"/>
    <mergeCell ref="K43:K45"/>
    <mergeCell ref="G43:G45"/>
    <mergeCell ref="J43:J45"/>
    <mergeCell ref="I43:I45"/>
    <mergeCell ref="O75:O77"/>
    <mergeCell ref="O1:O3"/>
    <mergeCell ref="O22:O24"/>
    <mergeCell ref="O43:O45"/>
    <mergeCell ref="O59:O61"/>
    <mergeCell ref="N22:N24"/>
    <mergeCell ref="N1:N3"/>
    <mergeCell ref="N75:N77"/>
    <mergeCell ref="A76:B76"/>
    <mergeCell ref="C76:C77"/>
    <mergeCell ref="G59:G61"/>
    <mergeCell ref="E76:E77"/>
    <mergeCell ref="D76:D77"/>
    <mergeCell ref="A59:E59"/>
    <mergeCell ref="F59:F61"/>
    <mergeCell ref="A75:E75"/>
    <mergeCell ref="F75:F77"/>
    <mergeCell ref="A60:B60"/>
    <mergeCell ref="C60:C61"/>
    <mergeCell ref="D60:D61"/>
    <mergeCell ref="N43:N45"/>
  </mergeCells>
  <phoneticPr fontId="0" type="noConversion"/>
  <pageMargins left="0.70866141732283472" right="0.70866141732283472" top="0.19685039370078741" bottom="0.19685039370078741" header="0.31496062992125984" footer="0.31496062992125984"/>
  <pageSetup paperSize="9" scale="6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Chris Kirkbride</cp:lastModifiedBy>
  <cp:lastPrinted>2021-05-04T14:13:28Z</cp:lastPrinted>
  <dcterms:created xsi:type="dcterms:W3CDTF">2016-10-05T17:35:05Z</dcterms:created>
  <dcterms:modified xsi:type="dcterms:W3CDTF">2022-02-06T14:26:39Z</dcterms:modified>
</cp:coreProperties>
</file>