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RACE CHALLENGE\"/>
    </mc:Choice>
  </mc:AlternateContent>
  <xr:revisionPtr revIDLastSave="0" documentId="8_{44FE76AA-B2B9-4275-9E9F-9540ADE3577E}" xr6:coauthVersionLast="40" xr6:coauthVersionMax="40" xr10:uidLastSave="{00000000-0000-0000-0000-000000000000}"/>
  <bookViews>
    <workbookView xWindow="-109" yWindow="-109" windowWidth="17606" windowHeight="135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Sheet1!$A$4:$J$23</definedName>
    <definedName name="_xlnm.Print_Area" localSheetId="0">Sheet1!$A$1:$R$97</definedName>
  </definedNames>
  <calcPr calcId="181029"/>
  <fileRecoveryPr autoRecover="0"/>
</workbook>
</file>

<file path=xl/calcChain.xml><?xml version="1.0" encoding="utf-8"?>
<calcChain xmlns="http://schemas.openxmlformats.org/spreadsheetml/2006/main">
  <c r="D92" i="1" l="1"/>
  <c r="D91" i="1"/>
  <c r="D78" i="1"/>
  <c r="D75" i="1"/>
  <c r="D53" i="1"/>
  <c r="D51" i="1"/>
  <c r="D50" i="1"/>
  <c r="D49" i="1"/>
  <c r="D32" i="1"/>
  <c r="D31" i="1"/>
  <c r="D29" i="1"/>
  <c r="D28" i="1"/>
  <c r="D8" i="1"/>
  <c r="D5" i="1"/>
  <c r="C69" i="1"/>
  <c r="D69" i="1"/>
  <c r="E69" i="1"/>
  <c r="D76" i="1" l="1"/>
  <c r="D52" i="1"/>
  <c r="D30" i="1"/>
  <c r="D7" i="1"/>
  <c r="D6" i="1"/>
  <c r="C67" i="1"/>
  <c r="D67" i="1"/>
  <c r="E67" i="1"/>
  <c r="D4" i="1" l="1"/>
  <c r="C62" i="1" l="1"/>
  <c r="D62" i="1"/>
  <c r="E62" i="1"/>
  <c r="D77" i="1" l="1"/>
  <c r="C42" i="1"/>
  <c r="D42" i="1"/>
  <c r="E42" i="1"/>
  <c r="C97" i="1"/>
  <c r="D97" i="1"/>
  <c r="E97" i="1"/>
  <c r="C86" i="1"/>
  <c r="D86" i="1"/>
  <c r="E86" i="1"/>
  <c r="C83" i="1"/>
  <c r="D83" i="1"/>
  <c r="E83" i="1"/>
  <c r="C23" i="1"/>
  <c r="D23" i="1"/>
  <c r="E23" i="1"/>
  <c r="C11" i="1" l="1"/>
  <c r="D11" i="1"/>
  <c r="E11" i="1"/>
  <c r="C19" i="1"/>
  <c r="D19" i="1"/>
  <c r="E19" i="1"/>
  <c r="C17" i="1"/>
  <c r="D17" i="1"/>
  <c r="E17" i="1"/>
  <c r="C85" i="1" l="1"/>
  <c r="D85" i="1"/>
  <c r="E85" i="1"/>
  <c r="C63" i="1"/>
  <c r="D63" i="1"/>
  <c r="E63" i="1"/>
  <c r="C34" i="1"/>
  <c r="D34" i="1"/>
  <c r="E34" i="1"/>
  <c r="C55" i="1"/>
  <c r="D55" i="1"/>
  <c r="E55" i="1"/>
  <c r="C58" i="1"/>
  <c r="D58" i="1"/>
  <c r="E58" i="1"/>
  <c r="C41" i="1"/>
  <c r="D41" i="1"/>
  <c r="E41" i="1"/>
  <c r="C37" i="1" l="1"/>
  <c r="D37" i="1"/>
  <c r="E37" i="1"/>
  <c r="C80" i="1" l="1"/>
  <c r="D80" i="1"/>
  <c r="E80" i="1"/>
  <c r="E82" i="1"/>
  <c r="D82" i="1"/>
  <c r="C82" i="1"/>
  <c r="C84" i="1"/>
  <c r="D84" i="1"/>
  <c r="E84" i="1"/>
  <c r="C61" i="1"/>
  <c r="D61" i="1"/>
  <c r="E61" i="1"/>
  <c r="C59" i="1" l="1"/>
  <c r="D59" i="1"/>
  <c r="E59" i="1"/>
  <c r="C78" i="1" l="1"/>
  <c r="E78" i="1"/>
  <c r="C38" i="1"/>
  <c r="D38" i="1"/>
  <c r="E38" i="1"/>
  <c r="C35" i="1"/>
  <c r="D35" i="1"/>
  <c r="E35" i="1"/>
  <c r="C22" i="1"/>
  <c r="D22" i="1"/>
  <c r="E22" i="1"/>
  <c r="C16" i="1"/>
  <c r="D16" i="1"/>
  <c r="E16" i="1"/>
  <c r="C95" i="1" l="1"/>
  <c r="D95" i="1"/>
  <c r="E95" i="1"/>
  <c r="C51" i="1"/>
  <c r="E51" i="1"/>
  <c r="C18" i="1"/>
  <c r="D18" i="1"/>
  <c r="E18" i="1"/>
  <c r="C79" i="1" l="1"/>
  <c r="D79" i="1"/>
  <c r="E79" i="1"/>
  <c r="C30" i="1"/>
  <c r="E30" i="1"/>
  <c r="C8" i="1"/>
  <c r="E8" i="1"/>
  <c r="C14" i="1"/>
  <c r="D14" i="1"/>
  <c r="E14" i="1"/>
  <c r="C13" i="1" l="1"/>
  <c r="D13" i="1"/>
  <c r="E13" i="1"/>
  <c r="C15" i="1"/>
  <c r="D15" i="1"/>
  <c r="E15" i="1"/>
  <c r="C68" i="1" l="1"/>
  <c r="D68" i="1"/>
  <c r="E68" i="1"/>
  <c r="C57" i="1"/>
  <c r="D57" i="1"/>
  <c r="E57" i="1"/>
  <c r="C39" i="1"/>
  <c r="D39" i="1"/>
  <c r="E39" i="1"/>
  <c r="C21" i="1"/>
  <c r="D21" i="1"/>
  <c r="E21" i="1"/>
  <c r="C10" i="1"/>
  <c r="D10" i="1"/>
  <c r="E10" i="1"/>
  <c r="C56" i="1" l="1"/>
  <c r="D56" i="1"/>
  <c r="E56" i="1"/>
  <c r="C70" i="1"/>
  <c r="D70" i="1"/>
  <c r="E70" i="1"/>
  <c r="C53" i="1"/>
  <c r="E53" i="1"/>
  <c r="H25" i="1" l="1"/>
  <c r="E91" i="1" l="1"/>
  <c r="E94" i="1"/>
  <c r="E93" i="1"/>
  <c r="E96" i="1"/>
  <c r="D94" i="1"/>
  <c r="D93" i="1"/>
  <c r="D96" i="1"/>
  <c r="C91" i="1"/>
  <c r="C94" i="1"/>
  <c r="C93" i="1"/>
  <c r="C96" i="1"/>
  <c r="E92" i="1"/>
  <c r="C92" i="1"/>
  <c r="E75" i="1"/>
  <c r="E77" i="1"/>
  <c r="E81" i="1"/>
  <c r="D81" i="1"/>
  <c r="C75" i="1"/>
  <c r="C77" i="1"/>
  <c r="C81" i="1"/>
  <c r="E76" i="1"/>
  <c r="C76" i="1"/>
  <c r="E60" i="1"/>
  <c r="E49" i="1"/>
  <c r="E52" i="1"/>
  <c r="E64" i="1"/>
  <c r="E66" i="1"/>
  <c r="E54" i="1"/>
  <c r="E65" i="1"/>
  <c r="D60" i="1"/>
  <c r="D64" i="1"/>
  <c r="D66" i="1"/>
  <c r="D54" i="1"/>
  <c r="D65" i="1"/>
  <c r="C60" i="1"/>
  <c r="C49" i="1"/>
  <c r="C52" i="1"/>
  <c r="C64" i="1"/>
  <c r="C66" i="1"/>
  <c r="C54" i="1"/>
  <c r="C65" i="1"/>
  <c r="E50" i="1"/>
  <c r="C50" i="1"/>
  <c r="E29" i="1"/>
  <c r="E36" i="1"/>
  <c r="E40" i="1"/>
  <c r="E31" i="1"/>
  <c r="E32" i="1"/>
  <c r="E33" i="1"/>
  <c r="E28" i="1"/>
  <c r="E4" i="1"/>
  <c r="E20" i="1"/>
  <c r="E6" i="1"/>
  <c r="E12" i="1"/>
  <c r="E5" i="1"/>
  <c r="E7" i="1"/>
  <c r="E9" i="1"/>
  <c r="D36" i="1"/>
  <c r="D40" i="1"/>
  <c r="D33" i="1"/>
  <c r="D20" i="1"/>
  <c r="D12" i="1"/>
  <c r="D9" i="1"/>
  <c r="C29" i="1"/>
  <c r="C36" i="1"/>
  <c r="C40" i="1"/>
  <c r="C31" i="1"/>
  <c r="C32" i="1"/>
  <c r="C33" i="1"/>
  <c r="C28" i="1"/>
  <c r="R25" i="1"/>
  <c r="R46" i="1" s="1"/>
  <c r="R72" i="1" s="1"/>
  <c r="R88" i="1" s="1"/>
  <c r="C4" i="1"/>
  <c r="C20" i="1"/>
  <c r="C6" i="1"/>
  <c r="C12" i="1"/>
  <c r="C5" i="1"/>
  <c r="C7" i="1"/>
  <c r="C9" i="1"/>
  <c r="G25" i="1" l="1"/>
  <c r="G46" i="1" s="1"/>
  <c r="G72" i="1" s="1"/>
  <c r="G88" i="1" s="1"/>
  <c r="H46" i="1"/>
  <c r="H72" i="1" s="1"/>
  <c r="H88" i="1" s="1"/>
  <c r="I25" i="1"/>
  <c r="I46" i="1" s="1"/>
  <c r="I72" i="1" s="1"/>
  <c r="I88" i="1" s="1"/>
  <c r="J25" i="1"/>
  <c r="J46" i="1" s="1"/>
  <c r="J72" i="1" s="1"/>
  <c r="J88" i="1" s="1"/>
  <c r="K25" i="1"/>
  <c r="K46" i="1" s="1"/>
  <c r="K72" i="1" s="1"/>
  <c r="K88" i="1" s="1"/>
  <c r="L25" i="1"/>
  <c r="L46" i="1" s="1"/>
  <c r="L72" i="1" s="1"/>
  <c r="L88" i="1" s="1"/>
  <c r="M25" i="1"/>
  <c r="M46" i="1" s="1"/>
  <c r="M72" i="1" s="1"/>
  <c r="M88" i="1" s="1"/>
  <c r="N25" i="1"/>
  <c r="N46" i="1" s="1"/>
  <c r="N72" i="1" s="1"/>
  <c r="N88" i="1" s="1"/>
  <c r="O25" i="1"/>
  <c r="O46" i="1" s="1"/>
  <c r="O72" i="1" s="1"/>
  <c r="O88" i="1" s="1"/>
  <c r="P25" i="1"/>
  <c r="P46" i="1" s="1"/>
  <c r="P72" i="1" s="1"/>
  <c r="P88" i="1" s="1"/>
  <c r="Q25" i="1"/>
  <c r="Q46" i="1" s="1"/>
  <c r="Q72" i="1" s="1"/>
  <c r="Q88" i="1" s="1"/>
  <c r="F25" i="1"/>
  <c r="F46" i="1" s="1"/>
  <c r="F72" i="1" s="1"/>
  <c r="F88" i="1" s="1"/>
</calcChain>
</file>

<file path=xl/sharedStrings.xml><?xml version="1.0" encoding="utf-8"?>
<sst xmlns="http://schemas.openxmlformats.org/spreadsheetml/2006/main" count="200" uniqueCount="153">
  <si>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</si>
  <si>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</si>
  <si>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</si>
  <si>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</si>
  <si>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</si>
  <si>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</si>
  <si>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</si>
  <si>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</si>
  <si>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</si>
  <si>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</si>
  <si>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</si>
  <si>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North Lincs Half
May 6</t>
  </si>
  <si>
    <t>Huddersfield 5k 
July 12</t>
  </si>
  <si>
    <t>Riverside Half
Aug 19</t>
  </si>
  <si>
    <t>Littleborough 10k
Sept 30</t>
  </si>
  <si>
    <t>Bradford 10k 
April 29</t>
  </si>
  <si>
    <t>Brigouse Park Run 5k
2 June</t>
  </si>
  <si>
    <t>Brighouse 10k
July 22</t>
  </si>
  <si>
    <t>Michael</t>
  </si>
  <si>
    <t>Gaughan</t>
  </si>
  <si>
    <t>King</t>
  </si>
  <si>
    <t>Matt</t>
  </si>
  <si>
    <t>Kay</t>
  </si>
  <si>
    <t>April</t>
  </si>
  <si>
    <t>Caufield</t>
  </si>
  <si>
    <t>Tom</t>
  </si>
  <si>
    <t>Paget</t>
  </si>
  <si>
    <t>James</t>
  </si>
  <si>
    <t>Will</t>
  </si>
  <si>
    <t>Stewart</t>
  </si>
  <si>
    <t>Carver</t>
  </si>
  <si>
    <t>Rachael</t>
  </si>
  <si>
    <t>Beaumont</t>
  </si>
  <si>
    <t>David</t>
  </si>
  <si>
    <t>Nutton</t>
  </si>
  <si>
    <t xml:space="preserve">Mark </t>
  </si>
  <si>
    <t>Robert</t>
  </si>
  <si>
    <t>Hick</t>
  </si>
  <si>
    <t>Keith</t>
  </si>
  <si>
    <t>Lemon</t>
  </si>
  <si>
    <t>Daniel</t>
  </si>
  <si>
    <t>Ryan</t>
  </si>
  <si>
    <t>Nigel</t>
  </si>
  <si>
    <t>Rigg</t>
  </si>
  <si>
    <t>Hazel</t>
  </si>
  <si>
    <t>Berrett</t>
  </si>
  <si>
    <t>Taylor</t>
  </si>
  <si>
    <t>Angela</t>
  </si>
  <si>
    <t>Clarke</t>
  </si>
  <si>
    <t xml:space="preserve">Sally </t>
  </si>
  <si>
    <t>Shacklock</t>
  </si>
  <si>
    <t>Corns</t>
  </si>
  <si>
    <t>Paul</t>
  </si>
  <si>
    <t>Bunker</t>
  </si>
  <si>
    <t>Chris</t>
  </si>
  <si>
    <t>Greenwood</t>
  </si>
  <si>
    <t>Margaret</t>
  </si>
  <si>
    <t>Deacon</t>
  </si>
  <si>
    <t>Kezzy</t>
  </si>
  <si>
    <t>Mulhall</t>
  </si>
  <si>
    <t>John</t>
  </si>
  <si>
    <t>Moore</t>
  </si>
  <si>
    <t>Parrington</t>
  </si>
  <si>
    <t>Sophie</t>
  </si>
  <si>
    <t>Baxter</t>
  </si>
  <si>
    <t>Samantha</t>
  </si>
  <si>
    <t>Layfield</t>
  </si>
  <si>
    <t>Jenny</t>
  </si>
  <si>
    <t>St Romaine</t>
  </si>
  <si>
    <t>Kirsty</t>
  </si>
  <si>
    <t>Susan</t>
  </si>
  <si>
    <t>Hall</t>
  </si>
  <si>
    <t>Monica</t>
  </si>
  <si>
    <t>Gallagher</t>
  </si>
  <si>
    <t>Audra</t>
  </si>
  <si>
    <t>Naylor</t>
  </si>
  <si>
    <t>Penny</t>
  </si>
  <si>
    <t>Saville</t>
  </si>
  <si>
    <t xml:space="preserve">Niall </t>
  </si>
  <si>
    <t>Smith</t>
  </si>
  <si>
    <t xml:space="preserve">John </t>
  </si>
  <si>
    <t>Whitlow</t>
  </si>
  <si>
    <t xml:space="preserve">Paul </t>
  </si>
  <si>
    <t>Hopkinson</t>
  </si>
  <si>
    <t>Hanni</t>
  </si>
  <si>
    <t>Maaer</t>
  </si>
  <si>
    <t>Jane</t>
  </si>
  <si>
    <t>Hobson</t>
  </si>
  <si>
    <t>O'Rourke</t>
  </si>
  <si>
    <t>Simon</t>
  </si>
  <si>
    <t>Johnson</t>
  </si>
  <si>
    <t>Johanna</t>
  </si>
  <si>
    <t>Sutcliffe</t>
  </si>
  <si>
    <t>Crabtree</t>
  </si>
  <si>
    <t>Ingle</t>
  </si>
  <si>
    <t>Marc</t>
  </si>
  <si>
    <t>Rocheteau</t>
  </si>
  <si>
    <t>Martin</t>
  </si>
  <si>
    <t>Ellis</t>
  </si>
  <si>
    <t>Ben</t>
  </si>
  <si>
    <t>Crowther</t>
  </si>
  <si>
    <t>Wayne</t>
  </si>
  <si>
    <t>Stevens</t>
  </si>
  <si>
    <t>Woolley</t>
  </si>
  <si>
    <t>Sarah</t>
  </si>
  <si>
    <t>Cumber</t>
  </si>
  <si>
    <t>Berry</t>
  </si>
  <si>
    <t>MacDonald</t>
  </si>
  <si>
    <t>Rob</t>
  </si>
  <si>
    <t>Geoff</t>
  </si>
  <si>
    <t>Deborah</t>
  </si>
  <si>
    <t>Kirkbride</t>
  </si>
  <si>
    <t xml:space="preserve">Jonny </t>
  </si>
  <si>
    <t>Lister</t>
  </si>
  <si>
    <t>Lea</t>
  </si>
  <si>
    <t xml:space="preserve">Stefanie </t>
  </si>
  <si>
    <t>Dickinson</t>
  </si>
  <si>
    <t>Andrea</t>
  </si>
  <si>
    <t>Ackroyd</t>
  </si>
  <si>
    <t>Haigh</t>
  </si>
  <si>
    <t>Tim</t>
  </si>
  <si>
    <t>Greenslade</t>
  </si>
  <si>
    <t>Pegg</t>
  </si>
  <si>
    <t>Helen</t>
  </si>
  <si>
    <t>Ward</t>
  </si>
  <si>
    <t>Raymond</t>
  </si>
  <si>
    <t>Ian</t>
  </si>
  <si>
    <t>Giles</t>
  </si>
  <si>
    <t>Clare</t>
  </si>
  <si>
    <t>Newton</t>
  </si>
  <si>
    <t xml:space="preserve">James </t>
  </si>
  <si>
    <t>Habergham</t>
  </si>
  <si>
    <t xml:space="preserve">Watson </t>
  </si>
  <si>
    <t>Peel</t>
  </si>
  <si>
    <t>Wiggins</t>
  </si>
  <si>
    <t>Andrew</t>
  </si>
  <si>
    <t>Rainbow</t>
  </si>
  <si>
    <t xml:space="preserve">Stephen </t>
  </si>
  <si>
    <t>Sugden</t>
  </si>
  <si>
    <t>Dennis</t>
  </si>
  <si>
    <t>O'Keefe</t>
  </si>
  <si>
    <t>Sean</t>
  </si>
  <si>
    <t>Morland</t>
  </si>
  <si>
    <t>Clitheroe Ribble Valley 10k
Dec 30</t>
  </si>
  <si>
    <t>Inskip Half 
Jan 20</t>
  </si>
  <si>
    <t xml:space="preserve">Dewsbury 10k 
Feb 3 </t>
  </si>
  <si>
    <t xml:space="preserve">Vale of York Half
Sept 9 </t>
  </si>
  <si>
    <t xml:space="preserve">Leeds Abbey Dash 10k
Nov 4 </t>
  </si>
  <si>
    <t xml:space="preserve">Preston 10 Mile
Nov 18 </t>
  </si>
  <si>
    <t>Erika</t>
  </si>
  <si>
    <t>Nightingale</t>
  </si>
  <si>
    <t>Dene</t>
  </si>
  <si>
    <t>Townend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</si>
</sst>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4"/>
      <color indexed="55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  <font>
      <strike/>
      <sz val="14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/>
    <xf numFmtId="0" fontId="12" fillId="0" borderId="2" xfId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16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8" fillId="0" borderId="0" xfId="1" applyFont="1" applyBorder="1"/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4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/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"/>
  <sheetViews>
    <sheetView tabSelected="1" zoomScale="75" zoomScaleNormal="75" workbookViewId="0">
      <selection sqref="A1:E1"/>
    </sheetView>
  </sheetViews>
  <sheetFormatPr defaultColWidth="9.125" defaultRowHeight="14.3" x14ac:dyDescent="0.25"/>
  <cols>
    <col min="1" max="1" width="14" style="12" customWidth="1"/>
    <col min="2" max="2" width="17.375" style="12" customWidth="1"/>
    <col min="3" max="3" width="9.125" style="12"/>
    <col min="4" max="4" width="12.625" style="12" bestFit="1" customWidth="1"/>
    <col min="5" max="5" width="9.125" style="12"/>
    <col min="6" max="6" width="10.875" style="12" customWidth="1"/>
    <col min="7" max="8" width="9.125" style="12"/>
    <col min="9" max="9" width="13.875" style="12" customWidth="1"/>
    <col min="10" max="10" width="11.5" style="12" customWidth="1"/>
    <col min="11" max="11" width="10.125" style="12" customWidth="1"/>
    <col min="12" max="12" width="13.5" style="12" customWidth="1"/>
    <col min="13" max="13" width="13.375" style="12" customWidth="1"/>
    <col min="14" max="14" width="12.625" style="12" customWidth="1"/>
    <col min="15" max="15" width="12.375" style="12" customWidth="1"/>
    <col min="16" max="16" width="11.625" style="12" customWidth="1"/>
    <col min="17" max="17" width="10.125" style="12" customWidth="1"/>
    <col min="18" max="18" width="10.5" style="12" customWidth="1"/>
    <col min="19" max="16384" width="9.125" style="12"/>
  </cols>
  <sheetData>
    <row r="1" spans="1:18" s="1" customFormat="1" ht="25.15" customHeight="1" thickTop="1" thickBot="1" x14ac:dyDescent="0.3">
      <c r="A1" s="45" t="s">
        <v>0</v>
      </c>
      <c r="B1" s="46"/>
      <c r="C1" s="46"/>
      <c r="D1" s="46"/>
      <c r="E1" s="46"/>
      <c r="F1" s="19" t="s">
        <v>15</v>
      </c>
      <c r="G1" s="19" t="s">
        <v>11</v>
      </c>
      <c r="H1" s="19" t="s">
        <v>16</v>
      </c>
      <c r="I1" s="19" t="s">
        <v>12</v>
      </c>
      <c r="J1" s="19" t="s">
        <v>17</v>
      </c>
      <c r="K1" s="19" t="s">
        <v>13</v>
      </c>
      <c r="L1" s="19" t="s">
        <v>146</v>
      </c>
      <c r="M1" s="19" t="s">
        <v>14</v>
      </c>
      <c r="N1" s="19" t="s">
        <v>147</v>
      </c>
      <c r="O1" s="19" t="s">
        <v>148</v>
      </c>
      <c r="P1" s="19" t="s">
        <v>143</v>
      </c>
      <c r="Q1" s="56" t="s">
        <v>144</v>
      </c>
      <c r="R1" s="19" t="s">
        <v>145</v>
      </c>
    </row>
    <row r="2" spans="1:18" s="1" customFormat="1" ht="17.7" thickTop="1" thickBot="1" x14ac:dyDescent="0.35">
      <c r="A2" s="27" t="s">
        <v>1</v>
      </c>
      <c r="B2" s="27"/>
      <c r="C2" s="52" t="s">
        <v>2</v>
      </c>
      <c r="D2" s="54" t="s">
        <v>3</v>
      </c>
      <c r="E2" s="52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57"/>
      <c r="R2" s="20"/>
    </row>
    <row r="3" spans="1:18" s="1" customFormat="1" ht="20.9" customHeight="1" thickTop="1" thickBot="1" x14ac:dyDescent="0.3">
      <c r="A3" s="2" t="s">
        <v>5</v>
      </c>
      <c r="B3" s="2" t="s">
        <v>6</v>
      </c>
      <c r="C3" s="53"/>
      <c r="D3" s="55"/>
      <c r="E3" s="5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57"/>
      <c r="R3" s="20"/>
    </row>
    <row r="4" spans="1:18" s="6" customFormat="1" ht="19.7" thickTop="1" x14ac:dyDescent="0.35">
      <c r="A4" s="3" t="s">
        <v>18</v>
      </c>
      <c r="B4" s="3" t="s">
        <v>20</v>
      </c>
      <c r="C4" s="4">
        <f t="shared" ref="C4:C23" si="0">SUM(F4:R4)</f>
        <v>190</v>
      </c>
      <c r="D4" s="4">
        <f>SUM(F4:R4)-F4-I4-J4-N4</f>
        <v>119</v>
      </c>
      <c r="E4" s="4">
        <f t="shared" ref="E4:E23" si="1">COUNT(F4:R4)</f>
        <v>10</v>
      </c>
      <c r="F4" s="14">
        <v>19</v>
      </c>
      <c r="G4" s="5">
        <v>20</v>
      </c>
      <c r="H4" s="5">
        <v>19</v>
      </c>
      <c r="I4" s="14">
        <v>17</v>
      </c>
      <c r="J4" s="14">
        <v>18</v>
      </c>
      <c r="K4" s="5">
        <v>20</v>
      </c>
      <c r="L4" s="5">
        <v>20</v>
      </c>
      <c r="M4" s="5">
        <v>20</v>
      </c>
      <c r="N4" s="14">
        <v>17</v>
      </c>
      <c r="O4" s="5">
        <v>20</v>
      </c>
      <c r="P4" s="14"/>
      <c r="Q4" s="58"/>
      <c r="R4" s="58"/>
    </row>
    <row r="5" spans="1:18" s="6" customFormat="1" ht="19.05" x14ac:dyDescent="0.35">
      <c r="A5" s="3" t="s">
        <v>27</v>
      </c>
      <c r="B5" s="3" t="s">
        <v>88</v>
      </c>
      <c r="C5" s="4">
        <f t="shared" si="0"/>
        <v>204</v>
      </c>
      <c r="D5" s="4">
        <f>SUM(F5:R5)-F5-I5-N5-O5-Q5-R5</f>
        <v>111</v>
      </c>
      <c r="E5" s="4">
        <f t="shared" si="1"/>
        <v>12</v>
      </c>
      <c r="F5" s="14">
        <v>15</v>
      </c>
      <c r="G5" s="5">
        <v>19</v>
      </c>
      <c r="H5" s="5">
        <v>18</v>
      </c>
      <c r="I5" s="14">
        <v>15</v>
      </c>
      <c r="J5" s="5">
        <v>17</v>
      </c>
      <c r="K5" s="5"/>
      <c r="L5" s="5">
        <v>19</v>
      </c>
      <c r="M5" s="5">
        <v>19</v>
      </c>
      <c r="N5" s="14">
        <v>15</v>
      </c>
      <c r="O5" s="14">
        <v>16</v>
      </c>
      <c r="P5" s="5">
        <v>19</v>
      </c>
      <c r="Q5" s="14">
        <v>16</v>
      </c>
      <c r="R5" s="14">
        <v>16</v>
      </c>
    </row>
    <row r="6" spans="1:18" s="6" customFormat="1" ht="19.05" x14ac:dyDescent="0.35">
      <c r="A6" s="3" t="s">
        <v>23</v>
      </c>
      <c r="B6" s="3" t="s">
        <v>24</v>
      </c>
      <c r="C6" s="4">
        <f t="shared" si="0"/>
        <v>129</v>
      </c>
      <c r="D6" s="4">
        <f>SUM(F6:R6)-J6-N6</f>
        <v>103</v>
      </c>
      <c r="E6" s="4">
        <f t="shared" si="1"/>
        <v>8</v>
      </c>
      <c r="F6" s="5">
        <v>17</v>
      </c>
      <c r="G6" s="5">
        <v>17</v>
      </c>
      <c r="H6" s="14"/>
      <c r="I6" s="5"/>
      <c r="J6" s="14">
        <v>12</v>
      </c>
      <c r="K6" s="5">
        <v>18</v>
      </c>
      <c r="L6" s="5"/>
      <c r="M6" s="5">
        <v>17</v>
      </c>
      <c r="N6" s="14">
        <v>14</v>
      </c>
      <c r="O6" s="5">
        <v>17</v>
      </c>
      <c r="P6" s="5"/>
      <c r="Q6" s="5">
        <v>17</v>
      </c>
      <c r="R6" s="5"/>
    </row>
    <row r="7" spans="1:18" s="6" customFormat="1" ht="19.05" x14ac:dyDescent="0.35">
      <c r="A7" s="3" t="s">
        <v>28</v>
      </c>
      <c r="B7" s="3" t="s">
        <v>29</v>
      </c>
      <c r="C7" s="4">
        <f t="shared" si="0"/>
        <v>124</v>
      </c>
      <c r="D7" s="4">
        <f>SUM(F7:R7)-J7-N7</f>
        <v>100</v>
      </c>
      <c r="E7" s="4">
        <f t="shared" si="1"/>
        <v>8</v>
      </c>
      <c r="F7" s="5">
        <v>14</v>
      </c>
      <c r="G7" s="5">
        <v>16</v>
      </c>
      <c r="H7" s="5"/>
      <c r="I7" s="5"/>
      <c r="J7" s="14">
        <v>11</v>
      </c>
      <c r="K7" s="5">
        <v>19</v>
      </c>
      <c r="L7" s="5"/>
      <c r="M7" s="5">
        <v>15</v>
      </c>
      <c r="N7" s="14">
        <v>13</v>
      </c>
      <c r="O7" s="5">
        <v>18</v>
      </c>
      <c r="P7" s="5"/>
      <c r="Q7" s="5">
        <v>18</v>
      </c>
      <c r="R7" s="5"/>
    </row>
    <row r="8" spans="1:18" s="6" customFormat="1" ht="19.05" x14ac:dyDescent="0.35">
      <c r="A8" s="3" t="s">
        <v>33</v>
      </c>
      <c r="B8" s="3" t="s">
        <v>94</v>
      </c>
      <c r="C8" s="4">
        <f t="shared" si="0"/>
        <v>106</v>
      </c>
      <c r="D8" s="4">
        <f>SUM(F8:R8)-N8</f>
        <v>94</v>
      </c>
      <c r="E8" s="4">
        <f t="shared" si="1"/>
        <v>7</v>
      </c>
      <c r="F8" s="5"/>
      <c r="G8" s="5"/>
      <c r="H8" s="5">
        <v>15</v>
      </c>
      <c r="I8" s="5"/>
      <c r="J8" s="5">
        <v>14</v>
      </c>
      <c r="K8" s="5"/>
      <c r="L8" s="5">
        <v>18</v>
      </c>
      <c r="M8" s="5">
        <v>18</v>
      </c>
      <c r="N8" s="14">
        <v>12</v>
      </c>
      <c r="O8" s="5"/>
      <c r="P8" s="5"/>
      <c r="Q8" s="5">
        <v>15</v>
      </c>
      <c r="R8" s="5">
        <v>14</v>
      </c>
    </row>
    <row r="9" spans="1:18" s="6" customFormat="1" ht="19.05" x14ac:dyDescent="0.35">
      <c r="A9" s="3" t="s">
        <v>18</v>
      </c>
      <c r="B9" s="3" t="s">
        <v>19</v>
      </c>
      <c r="C9" s="4">
        <f t="shared" si="0"/>
        <v>79</v>
      </c>
      <c r="D9" s="4">
        <f t="shared" ref="D9:D23" si="2">SUM(F9:R9)</f>
        <v>79</v>
      </c>
      <c r="E9" s="4">
        <f t="shared" si="1"/>
        <v>4</v>
      </c>
      <c r="F9" s="5">
        <v>20</v>
      </c>
      <c r="G9" s="5"/>
      <c r="H9" s="5"/>
      <c r="I9" s="5">
        <v>20</v>
      </c>
      <c r="J9" s="5">
        <v>20</v>
      </c>
      <c r="K9" s="14"/>
      <c r="L9" s="5"/>
      <c r="M9" s="5"/>
      <c r="N9" s="5"/>
      <c r="O9" s="5"/>
      <c r="P9" s="5"/>
      <c r="Q9" s="5"/>
      <c r="R9" s="5">
        <v>19</v>
      </c>
    </row>
    <row r="10" spans="1:18" s="6" customFormat="1" ht="19.05" x14ac:dyDescent="0.35">
      <c r="A10" s="3" t="s">
        <v>78</v>
      </c>
      <c r="B10" s="3" t="s">
        <v>79</v>
      </c>
      <c r="C10" s="4">
        <f t="shared" si="0"/>
        <v>76</v>
      </c>
      <c r="D10" s="4">
        <f t="shared" si="2"/>
        <v>76</v>
      </c>
      <c r="E10" s="4">
        <f t="shared" si="1"/>
        <v>4</v>
      </c>
      <c r="F10" s="5"/>
      <c r="G10" s="5">
        <v>18</v>
      </c>
      <c r="H10" s="5"/>
      <c r="I10" s="5"/>
      <c r="J10" s="5"/>
      <c r="K10" s="5"/>
      <c r="L10" s="5"/>
      <c r="M10" s="5"/>
      <c r="N10" s="5">
        <v>18</v>
      </c>
      <c r="O10" s="5"/>
      <c r="P10" s="5"/>
      <c r="Q10" s="5">
        <v>20</v>
      </c>
      <c r="R10" s="5">
        <v>20</v>
      </c>
    </row>
    <row r="11" spans="1:18" s="6" customFormat="1" ht="19.05" x14ac:dyDescent="0.35">
      <c r="A11" s="3" t="s">
        <v>135</v>
      </c>
      <c r="B11" s="3" t="s">
        <v>134</v>
      </c>
      <c r="C11" s="4">
        <f t="shared" si="0"/>
        <v>73</v>
      </c>
      <c r="D11" s="4">
        <f t="shared" si="2"/>
        <v>73</v>
      </c>
      <c r="E11" s="4">
        <f t="shared" si="1"/>
        <v>4</v>
      </c>
      <c r="F11" s="5"/>
      <c r="G11" s="5"/>
      <c r="H11" s="5"/>
      <c r="I11" s="5"/>
      <c r="J11" s="5"/>
      <c r="K11" s="5"/>
      <c r="L11" s="5"/>
      <c r="M11" s="5"/>
      <c r="N11" s="5">
        <v>16</v>
      </c>
      <c r="O11" s="5"/>
      <c r="P11" s="5">
        <v>20</v>
      </c>
      <c r="Q11" s="5">
        <v>19</v>
      </c>
      <c r="R11" s="5">
        <v>18</v>
      </c>
    </row>
    <row r="12" spans="1:18" s="6" customFormat="1" ht="19.05" x14ac:dyDescent="0.35">
      <c r="A12" s="3" t="s">
        <v>25</v>
      </c>
      <c r="B12" s="3" t="s">
        <v>26</v>
      </c>
      <c r="C12" s="4">
        <f t="shared" si="0"/>
        <v>63</v>
      </c>
      <c r="D12" s="4">
        <f t="shared" si="2"/>
        <v>63</v>
      </c>
      <c r="E12" s="4">
        <f t="shared" si="1"/>
        <v>4</v>
      </c>
      <c r="F12" s="5">
        <v>16</v>
      </c>
      <c r="G12" s="5"/>
      <c r="H12" s="5"/>
      <c r="I12" s="5">
        <v>16</v>
      </c>
      <c r="J12" s="5">
        <v>16</v>
      </c>
      <c r="K12" s="5"/>
      <c r="L12" s="5"/>
      <c r="M12" s="5"/>
      <c r="N12" s="5"/>
      <c r="O12" s="5"/>
      <c r="P12" s="5"/>
      <c r="Q12" s="5"/>
      <c r="R12" s="5">
        <v>15</v>
      </c>
    </row>
    <row r="13" spans="1:18" s="6" customFormat="1" ht="19.05" x14ac:dyDescent="0.35">
      <c r="A13" s="3" t="s">
        <v>91</v>
      </c>
      <c r="B13" s="3" t="s">
        <v>92</v>
      </c>
      <c r="C13" s="4">
        <f t="shared" si="0"/>
        <v>50</v>
      </c>
      <c r="D13" s="4">
        <f t="shared" si="2"/>
        <v>50</v>
      </c>
      <c r="E13" s="4">
        <f t="shared" si="1"/>
        <v>3</v>
      </c>
      <c r="F13" s="5"/>
      <c r="G13" s="5"/>
      <c r="H13" s="5">
        <v>17</v>
      </c>
      <c r="I13" s="5"/>
      <c r="J13" s="5"/>
      <c r="K13" s="5"/>
      <c r="L13" s="5"/>
      <c r="M13" s="5">
        <v>16</v>
      </c>
      <c r="N13" s="5"/>
      <c r="O13" s="5"/>
      <c r="P13" s="5"/>
      <c r="Q13" s="5"/>
      <c r="R13" s="5">
        <v>17</v>
      </c>
    </row>
    <row r="14" spans="1:18" s="6" customFormat="1" ht="19.05" x14ac:dyDescent="0.35">
      <c r="A14" s="3" t="s">
        <v>35</v>
      </c>
      <c r="B14" s="3" t="s">
        <v>93</v>
      </c>
      <c r="C14" s="4">
        <f t="shared" si="0"/>
        <v>46</v>
      </c>
      <c r="D14" s="4">
        <f t="shared" si="2"/>
        <v>46</v>
      </c>
      <c r="E14" s="4">
        <f t="shared" si="1"/>
        <v>3</v>
      </c>
      <c r="F14" s="5"/>
      <c r="G14" s="5"/>
      <c r="H14" s="5">
        <v>16</v>
      </c>
      <c r="I14" s="5"/>
      <c r="J14" s="5">
        <v>13</v>
      </c>
      <c r="K14" s="5"/>
      <c r="L14" s="5">
        <v>17</v>
      </c>
      <c r="M14" s="5"/>
      <c r="N14" s="5"/>
      <c r="O14" s="5"/>
      <c r="P14" s="5"/>
      <c r="Q14" s="5"/>
      <c r="R14" s="5"/>
    </row>
    <row r="15" spans="1:18" s="6" customFormat="1" ht="19.05" x14ac:dyDescent="0.35">
      <c r="A15" s="3" t="s">
        <v>89</v>
      </c>
      <c r="B15" s="3" t="s">
        <v>90</v>
      </c>
      <c r="C15" s="4">
        <f t="shared" si="0"/>
        <v>38</v>
      </c>
      <c r="D15" s="4">
        <f t="shared" si="2"/>
        <v>38</v>
      </c>
      <c r="E15" s="4">
        <f t="shared" si="1"/>
        <v>2</v>
      </c>
      <c r="F15" s="5"/>
      <c r="G15" s="5"/>
      <c r="H15" s="5">
        <v>20</v>
      </c>
      <c r="I15" s="5">
        <v>18</v>
      </c>
      <c r="J15" s="5"/>
      <c r="K15" s="5"/>
      <c r="L15" s="5"/>
      <c r="M15" s="5"/>
      <c r="N15" s="5"/>
      <c r="O15" s="5"/>
      <c r="P15" s="5"/>
      <c r="Q15" s="5"/>
      <c r="R15" s="5"/>
    </row>
    <row r="16" spans="1:18" s="6" customFormat="1" ht="19.05" x14ac:dyDescent="0.35">
      <c r="A16" s="3" t="s">
        <v>104</v>
      </c>
      <c r="B16" s="3" t="s">
        <v>105</v>
      </c>
      <c r="C16" s="4">
        <f t="shared" si="0"/>
        <v>38</v>
      </c>
      <c r="D16" s="4">
        <f t="shared" si="2"/>
        <v>38</v>
      </c>
      <c r="E16" s="4">
        <f t="shared" si="1"/>
        <v>2</v>
      </c>
      <c r="F16" s="5"/>
      <c r="G16" s="5"/>
      <c r="H16" s="5"/>
      <c r="I16" s="5"/>
      <c r="J16" s="5">
        <v>19</v>
      </c>
      <c r="K16" s="5"/>
      <c r="L16" s="5"/>
      <c r="M16" s="5"/>
      <c r="N16" s="5"/>
      <c r="O16" s="5">
        <v>19</v>
      </c>
      <c r="P16" s="5"/>
      <c r="Q16" s="5"/>
      <c r="R16" s="5"/>
    </row>
    <row r="17" spans="1:23" s="6" customFormat="1" ht="19.05" x14ac:dyDescent="0.35">
      <c r="A17" s="3" t="s">
        <v>130</v>
      </c>
      <c r="B17" s="3" t="s">
        <v>131</v>
      </c>
      <c r="C17" s="4">
        <f t="shared" si="0"/>
        <v>20</v>
      </c>
      <c r="D17" s="4">
        <f t="shared" si="2"/>
        <v>20</v>
      </c>
      <c r="E17" s="4">
        <f t="shared" si="1"/>
        <v>1</v>
      </c>
      <c r="F17" s="5"/>
      <c r="G17" s="5"/>
      <c r="H17" s="5"/>
      <c r="I17" s="5"/>
      <c r="J17" s="5"/>
      <c r="K17" s="5"/>
      <c r="L17" s="5"/>
      <c r="M17" s="5"/>
      <c r="N17" s="5">
        <v>20</v>
      </c>
      <c r="O17" s="5"/>
      <c r="P17" s="5"/>
      <c r="Q17" s="5"/>
      <c r="R17" s="5"/>
    </row>
    <row r="18" spans="1:23" s="6" customFormat="1" ht="19.05" x14ac:dyDescent="0.35">
      <c r="A18" s="3" t="s">
        <v>99</v>
      </c>
      <c r="B18" s="3" t="s">
        <v>100</v>
      </c>
      <c r="C18" s="4">
        <f t="shared" si="0"/>
        <v>19</v>
      </c>
      <c r="D18" s="4">
        <f t="shared" si="2"/>
        <v>19</v>
      </c>
      <c r="E18" s="4">
        <f t="shared" si="1"/>
        <v>1</v>
      </c>
      <c r="F18" s="5"/>
      <c r="G18" s="5"/>
      <c r="H18" s="5"/>
      <c r="I18" s="5">
        <v>19</v>
      </c>
      <c r="J18" s="5"/>
      <c r="K18" s="5"/>
      <c r="L18" s="5"/>
      <c r="M18" s="5"/>
      <c r="N18" s="5"/>
      <c r="O18" s="5"/>
      <c r="P18" s="5"/>
      <c r="Q18" s="5"/>
      <c r="R18" s="5"/>
    </row>
    <row r="19" spans="1:23" s="6" customFormat="1" ht="19.05" x14ac:dyDescent="0.35">
      <c r="A19" s="3" t="s">
        <v>132</v>
      </c>
      <c r="B19" s="3" t="s">
        <v>133</v>
      </c>
      <c r="C19" s="4">
        <f t="shared" si="0"/>
        <v>19</v>
      </c>
      <c r="D19" s="4">
        <f t="shared" si="2"/>
        <v>19</v>
      </c>
      <c r="E19" s="4">
        <f t="shared" si="1"/>
        <v>1</v>
      </c>
      <c r="F19" s="5"/>
      <c r="G19" s="5"/>
      <c r="H19" s="5"/>
      <c r="I19" s="5"/>
      <c r="J19" s="5"/>
      <c r="K19" s="5"/>
      <c r="L19" s="5"/>
      <c r="M19" s="5"/>
      <c r="N19" s="5">
        <v>19</v>
      </c>
      <c r="O19" s="5"/>
      <c r="P19" s="5"/>
      <c r="Q19" s="5"/>
      <c r="R19" s="5"/>
    </row>
    <row r="20" spans="1:23" s="6" customFormat="1" ht="19.05" x14ac:dyDescent="0.35">
      <c r="A20" s="3" t="s">
        <v>21</v>
      </c>
      <c r="B20" s="3" t="s">
        <v>22</v>
      </c>
      <c r="C20" s="4">
        <f t="shared" si="0"/>
        <v>18</v>
      </c>
      <c r="D20" s="4">
        <f t="shared" si="2"/>
        <v>18</v>
      </c>
      <c r="E20" s="4">
        <f t="shared" si="1"/>
        <v>1</v>
      </c>
      <c r="F20" s="5">
        <v>18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3" s="6" customFormat="1" ht="19.05" x14ac:dyDescent="0.35">
      <c r="A21" s="3" t="s">
        <v>80</v>
      </c>
      <c r="B21" s="3" t="s">
        <v>81</v>
      </c>
      <c r="C21" s="4">
        <f t="shared" si="0"/>
        <v>15</v>
      </c>
      <c r="D21" s="4">
        <f t="shared" si="2"/>
        <v>15</v>
      </c>
      <c r="E21" s="4">
        <f t="shared" si="1"/>
        <v>1</v>
      </c>
      <c r="F21" s="5"/>
      <c r="G21" s="5">
        <v>15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3" s="6" customFormat="1" ht="19.05" x14ac:dyDescent="0.35">
      <c r="A22" s="3" t="s">
        <v>52</v>
      </c>
      <c r="B22" s="3" t="s">
        <v>106</v>
      </c>
      <c r="C22" s="4">
        <f t="shared" si="0"/>
        <v>15</v>
      </c>
      <c r="D22" s="4">
        <f t="shared" si="2"/>
        <v>15</v>
      </c>
      <c r="E22" s="4">
        <f t="shared" si="1"/>
        <v>1</v>
      </c>
      <c r="F22" s="5"/>
      <c r="G22" s="5"/>
      <c r="H22" s="5"/>
      <c r="I22" s="5"/>
      <c r="J22" s="5">
        <v>15</v>
      </c>
      <c r="K22" s="5"/>
      <c r="L22" s="5"/>
      <c r="M22" s="5"/>
      <c r="N22" s="5"/>
      <c r="O22" s="5"/>
      <c r="P22" s="5"/>
      <c r="Q22" s="5"/>
      <c r="R22" s="5"/>
    </row>
    <row r="23" spans="1:23" s="6" customFormat="1" ht="19.05" x14ac:dyDescent="0.35">
      <c r="A23" s="3" t="s">
        <v>137</v>
      </c>
      <c r="B23" s="3" t="s">
        <v>136</v>
      </c>
      <c r="C23" s="4">
        <f t="shared" si="0"/>
        <v>11</v>
      </c>
      <c r="D23" s="4">
        <f t="shared" si="2"/>
        <v>11</v>
      </c>
      <c r="E23" s="4">
        <f t="shared" si="1"/>
        <v>1</v>
      </c>
      <c r="F23" s="5"/>
      <c r="G23" s="5"/>
      <c r="H23" s="5"/>
      <c r="I23" s="5"/>
      <c r="J23" s="5"/>
      <c r="K23" s="5"/>
      <c r="L23" s="5"/>
      <c r="M23" s="5"/>
      <c r="N23" s="5">
        <v>11</v>
      </c>
      <c r="O23" s="5"/>
      <c r="P23" s="5"/>
      <c r="Q23" s="5"/>
      <c r="R23" s="5"/>
    </row>
    <row r="24" spans="1:23" s="1" customFormat="1" ht="14.95" thickBot="1" x14ac:dyDescent="0.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23" s="1" customFormat="1" ht="26.7" customHeight="1" thickTop="1" thickBot="1" x14ac:dyDescent="0.3">
      <c r="A25" s="51" t="s">
        <v>7</v>
      </c>
      <c r="B25" s="51"/>
      <c r="C25" s="51"/>
      <c r="D25" s="51"/>
      <c r="E25" s="51"/>
      <c r="F25" s="21" t="str">
        <f t="shared" ref="F25:R25" si="3">F1</f>
        <v>Bradford 10k 
April 29</v>
      </c>
      <c r="G25" s="21" t="str">
        <f t="shared" si="3"/>
        <v>North Lincs Half
May 6</v>
      </c>
      <c r="H25" s="21" t="str">
        <f t="shared" si="3"/>
        <v>Brigouse Park Run 5k
2 June</v>
      </c>
      <c r="I25" s="21" t="str">
        <f t="shared" si="3"/>
        <v>Huddersfield 5k 
July 12</v>
      </c>
      <c r="J25" s="21" t="str">
        <f t="shared" si="3"/>
        <v>Brighouse 10k
July 22</v>
      </c>
      <c r="K25" s="21" t="str">
        <f t="shared" si="3"/>
        <v>Riverside Half
Aug 19</v>
      </c>
      <c r="L25" s="21" t="str">
        <f t="shared" si="3"/>
        <v xml:space="preserve">Vale of York Half
Sept 9 </v>
      </c>
      <c r="M25" s="21" t="str">
        <f t="shared" si="3"/>
        <v>Littleborough 10k
Sept 30</v>
      </c>
      <c r="N25" s="21" t="str">
        <f t="shared" si="3"/>
        <v xml:space="preserve">Leeds Abbey Dash 10k
Nov 4 </v>
      </c>
      <c r="O25" s="21" t="str">
        <f t="shared" si="3"/>
        <v xml:space="preserve">Preston 10 Mile
Nov 18 </v>
      </c>
      <c r="P25" s="21" t="str">
        <f t="shared" si="3"/>
        <v>Clitheroe Ribble Valley 10k
Dec 30</v>
      </c>
      <c r="Q25" s="21" t="str">
        <f t="shared" si="3"/>
        <v>Inskip Half 
Jan 20</v>
      </c>
      <c r="R25" s="21" t="str">
        <f t="shared" si="3"/>
        <v xml:space="preserve">Dewsbury 10k 
Feb 3 </v>
      </c>
    </row>
    <row r="26" spans="1:23" s="1" customFormat="1" ht="17.7" thickTop="1" thickBot="1" x14ac:dyDescent="0.35">
      <c r="A26" s="27" t="s">
        <v>1</v>
      </c>
      <c r="B26" s="27"/>
      <c r="C26" s="49" t="s">
        <v>2</v>
      </c>
      <c r="D26" s="47" t="s">
        <v>3</v>
      </c>
      <c r="E26" s="49" t="s">
        <v>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23" s="1" customFormat="1" ht="19.2" customHeight="1" thickTop="1" thickBot="1" x14ac:dyDescent="0.3">
      <c r="A27" s="2" t="s">
        <v>5</v>
      </c>
      <c r="B27" s="2" t="s">
        <v>6</v>
      </c>
      <c r="C27" s="50"/>
      <c r="D27" s="48"/>
      <c r="E27" s="5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W27" s="5"/>
    </row>
    <row r="28" spans="1:23" s="6" customFormat="1" ht="19.7" thickTop="1" x14ac:dyDescent="0.35">
      <c r="A28" s="3" t="s">
        <v>28</v>
      </c>
      <c r="B28" s="3" t="s">
        <v>30</v>
      </c>
      <c r="C28" s="4">
        <f t="shared" ref="C28:C42" si="4">SUM(F28:R28)</f>
        <v>140</v>
      </c>
      <c r="D28" s="4">
        <f>SUM(F28:R28)-F28</f>
        <v>120</v>
      </c>
      <c r="E28" s="4">
        <f t="shared" ref="E28:E42" si="5">COUNT(F28:R28)</f>
        <v>7</v>
      </c>
      <c r="F28" s="14">
        <v>20</v>
      </c>
      <c r="G28" s="5">
        <v>20</v>
      </c>
      <c r="H28" s="5">
        <v>20</v>
      </c>
      <c r="I28" s="5"/>
      <c r="J28" s="5"/>
      <c r="K28" s="5"/>
      <c r="L28" s="5"/>
      <c r="M28" s="5">
        <v>20</v>
      </c>
      <c r="N28" s="5">
        <v>20</v>
      </c>
      <c r="O28" s="5"/>
      <c r="P28" s="5"/>
      <c r="Q28" s="5">
        <v>20</v>
      </c>
      <c r="R28" s="5">
        <v>20</v>
      </c>
    </row>
    <row r="29" spans="1:23" s="6" customFormat="1" ht="19.05" x14ac:dyDescent="0.35">
      <c r="A29" s="3" t="s">
        <v>31</v>
      </c>
      <c r="B29" s="3" t="s">
        <v>32</v>
      </c>
      <c r="C29" s="4">
        <f t="shared" si="4"/>
        <v>227</v>
      </c>
      <c r="D29" s="4">
        <f>SUM(F29:R29)-F29-G29-H29-N29-I29-J29</f>
        <v>117</v>
      </c>
      <c r="E29" s="4">
        <f t="shared" si="5"/>
        <v>12</v>
      </c>
      <c r="F29" s="14">
        <v>19</v>
      </c>
      <c r="G29" s="14">
        <v>19</v>
      </c>
      <c r="H29" s="14">
        <v>18</v>
      </c>
      <c r="I29" s="14">
        <v>19</v>
      </c>
      <c r="J29" s="14">
        <v>19</v>
      </c>
      <c r="K29" s="5">
        <v>19</v>
      </c>
      <c r="L29" s="5">
        <v>20</v>
      </c>
      <c r="M29" s="5"/>
      <c r="N29" s="14">
        <v>16</v>
      </c>
      <c r="O29" s="5">
        <v>20</v>
      </c>
      <c r="P29" s="5">
        <v>20</v>
      </c>
      <c r="Q29" s="5">
        <v>19</v>
      </c>
      <c r="R29" s="5">
        <v>19</v>
      </c>
    </row>
    <row r="30" spans="1:23" s="6" customFormat="1" ht="19.05" x14ac:dyDescent="0.35">
      <c r="A30" s="3" t="s">
        <v>95</v>
      </c>
      <c r="B30" s="3" t="s">
        <v>96</v>
      </c>
      <c r="C30" s="4">
        <f t="shared" si="4"/>
        <v>131</v>
      </c>
      <c r="D30" s="4">
        <f>SUM(F30:R30)-N30</f>
        <v>114</v>
      </c>
      <c r="E30" s="4">
        <f t="shared" si="5"/>
        <v>7</v>
      </c>
      <c r="F30" s="5"/>
      <c r="G30" s="5"/>
      <c r="H30" s="5">
        <v>19</v>
      </c>
      <c r="I30" s="5">
        <v>20</v>
      </c>
      <c r="J30" s="5">
        <v>18</v>
      </c>
      <c r="K30" s="5">
        <v>20</v>
      </c>
      <c r="L30" s="14"/>
      <c r="M30" s="5"/>
      <c r="N30" s="14">
        <v>17</v>
      </c>
      <c r="O30" s="5"/>
      <c r="P30" s="5">
        <v>19</v>
      </c>
      <c r="Q30" s="5">
        <v>18</v>
      </c>
      <c r="R30" s="5"/>
    </row>
    <row r="31" spans="1:23" s="6" customFormat="1" ht="19.05" x14ac:dyDescent="0.35">
      <c r="A31" s="3" t="s">
        <v>36</v>
      </c>
      <c r="B31" s="3" t="s">
        <v>37</v>
      </c>
      <c r="C31" s="4">
        <f t="shared" si="4"/>
        <v>138</v>
      </c>
      <c r="D31" s="4">
        <f>SUM(F31:R31)-F31-J31</f>
        <v>106</v>
      </c>
      <c r="E31" s="4">
        <f t="shared" si="5"/>
        <v>8</v>
      </c>
      <c r="F31" s="14">
        <v>16</v>
      </c>
      <c r="G31" s="5"/>
      <c r="H31" s="5"/>
      <c r="I31" s="5">
        <v>18</v>
      </c>
      <c r="J31" s="14">
        <v>16</v>
      </c>
      <c r="K31" s="5"/>
      <c r="L31" s="5"/>
      <c r="M31" s="5">
        <v>17</v>
      </c>
      <c r="N31" s="5">
        <v>18</v>
      </c>
      <c r="O31" s="5">
        <v>19</v>
      </c>
      <c r="P31" s="11"/>
      <c r="Q31" s="5">
        <v>17</v>
      </c>
      <c r="R31" s="5">
        <v>17</v>
      </c>
      <c r="T31" s="14"/>
    </row>
    <row r="32" spans="1:23" s="6" customFormat="1" ht="19.05" x14ac:dyDescent="0.35">
      <c r="A32" s="3" t="s">
        <v>38</v>
      </c>
      <c r="B32" s="3" t="s">
        <v>39</v>
      </c>
      <c r="C32" s="4">
        <f t="shared" si="4"/>
        <v>115</v>
      </c>
      <c r="D32" s="4">
        <f>SUM(F32:R32)-F32</f>
        <v>100</v>
      </c>
      <c r="E32" s="4">
        <f t="shared" si="5"/>
        <v>7</v>
      </c>
      <c r="F32" s="14">
        <v>15</v>
      </c>
      <c r="G32" s="5">
        <v>17</v>
      </c>
      <c r="H32" s="5">
        <v>17</v>
      </c>
      <c r="I32" s="5"/>
      <c r="J32" s="5">
        <v>15</v>
      </c>
      <c r="K32" s="5"/>
      <c r="L32" s="5">
        <v>19</v>
      </c>
      <c r="M32" s="14"/>
      <c r="N32" s="11"/>
      <c r="O32" s="5">
        <v>17</v>
      </c>
      <c r="P32" s="5"/>
      <c r="Q32" s="11"/>
      <c r="R32" s="5">
        <v>15</v>
      </c>
    </row>
    <row r="33" spans="1:18" s="6" customFormat="1" ht="19.05" x14ac:dyDescent="0.35">
      <c r="A33" s="3" t="s">
        <v>40</v>
      </c>
      <c r="B33" s="3" t="s">
        <v>41</v>
      </c>
      <c r="C33" s="4">
        <f t="shared" si="4"/>
        <v>94</v>
      </c>
      <c r="D33" s="4">
        <f t="shared" ref="D33:D42" si="6">SUM(F33:R33)</f>
        <v>94</v>
      </c>
      <c r="E33" s="4">
        <f t="shared" si="5"/>
        <v>6</v>
      </c>
      <c r="F33" s="5">
        <v>14</v>
      </c>
      <c r="G33" s="5">
        <v>16</v>
      </c>
      <c r="H33" s="5">
        <v>16</v>
      </c>
      <c r="I33" s="5"/>
      <c r="J33" s="5"/>
      <c r="K33" s="5"/>
      <c r="L33" s="5"/>
      <c r="M33" s="5">
        <v>14</v>
      </c>
      <c r="N33" s="5"/>
      <c r="O33" s="5"/>
      <c r="P33" s="5">
        <v>18</v>
      </c>
      <c r="Q33" s="5">
        <v>16</v>
      </c>
      <c r="R33" s="5"/>
    </row>
    <row r="34" spans="1:18" s="6" customFormat="1" ht="19.05" x14ac:dyDescent="0.35">
      <c r="A34" s="3" t="s">
        <v>125</v>
      </c>
      <c r="B34" s="3" t="s">
        <v>71</v>
      </c>
      <c r="C34" s="4">
        <f t="shared" si="4"/>
        <v>62</v>
      </c>
      <c r="D34" s="4">
        <f t="shared" si="6"/>
        <v>62</v>
      </c>
      <c r="E34" s="4">
        <f t="shared" si="5"/>
        <v>4</v>
      </c>
      <c r="F34" s="5"/>
      <c r="G34" s="5"/>
      <c r="H34" s="5"/>
      <c r="I34" s="5"/>
      <c r="J34" s="5"/>
      <c r="K34" s="5"/>
      <c r="L34" s="5"/>
      <c r="M34" s="5">
        <v>15</v>
      </c>
      <c r="N34" s="5">
        <v>15</v>
      </c>
      <c r="O34" s="5">
        <v>18</v>
      </c>
      <c r="P34" s="5"/>
      <c r="Q34" s="5"/>
      <c r="R34" s="5">
        <v>14</v>
      </c>
    </row>
    <row r="35" spans="1:18" s="6" customFormat="1" ht="19.05" x14ac:dyDescent="0.35">
      <c r="A35" s="3" t="s">
        <v>108</v>
      </c>
      <c r="B35" s="3" t="s">
        <v>107</v>
      </c>
      <c r="C35" s="4">
        <f t="shared" si="4"/>
        <v>39</v>
      </c>
      <c r="D35" s="4">
        <f t="shared" si="6"/>
        <v>39</v>
      </c>
      <c r="E35" s="4">
        <f t="shared" si="5"/>
        <v>2</v>
      </c>
      <c r="F35" s="5"/>
      <c r="G35" s="5"/>
      <c r="H35" s="5"/>
      <c r="I35" s="5"/>
      <c r="J35" s="5">
        <v>20</v>
      </c>
      <c r="K35" s="5"/>
      <c r="L35" s="5"/>
      <c r="M35" s="5"/>
      <c r="N35" s="5">
        <v>19</v>
      </c>
      <c r="O35" s="5"/>
      <c r="P35" s="5"/>
      <c r="Q35" s="5"/>
      <c r="R35" s="5"/>
    </row>
    <row r="36" spans="1:18" s="6" customFormat="1" ht="19.05" x14ac:dyDescent="0.35">
      <c r="A36" s="3" t="s">
        <v>33</v>
      </c>
      <c r="B36" s="3" t="s">
        <v>34</v>
      </c>
      <c r="C36" s="4">
        <f t="shared" si="4"/>
        <v>37</v>
      </c>
      <c r="D36" s="4">
        <f t="shared" si="6"/>
        <v>37</v>
      </c>
      <c r="E36" s="4">
        <f t="shared" si="5"/>
        <v>2</v>
      </c>
      <c r="F36" s="5">
        <v>18</v>
      </c>
      <c r="G36" s="5"/>
      <c r="H36" s="5"/>
      <c r="I36" s="5"/>
      <c r="J36" s="5"/>
      <c r="K36" s="5"/>
      <c r="L36" s="5"/>
      <c r="M36" s="5">
        <v>19</v>
      </c>
      <c r="N36" s="5"/>
      <c r="O36" s="5"/>
      <c r="P36" s="5"/>
      <c r="Q36" s="5"/>
      <c r="R36" s="5"/>
    </row>
    <row r="37" spans="1:18" s="6" customFormat="1" ht="19.05" x14ac:dyDescent="0.35">
      <c r="A37" s="3" t="s">
        <v>120</v>
      </c>
      <c r="B37" s="3" t="s">
        <v>64</v>
      </c>
      <c r="C37" s="4">
        <f t="shared" si="4"/>
        <v>36</v>
      </c>
      <c r="D37" s="4">
        <f t="shared" si="6"/>
        <v>36</v>
      </c>
      <c r="E37" s="4">
        <f t="shared" si="5"/>
        <v>2</v>
      </c>
      <c r="F37" s="5"/>
      <c r="G37" s="5"/>
      <c r="H37" s="5"/>
      <c r="I37" s="5"/>
      <c r="J37" s="5"/>
      <c r="K37" s="5"/>
      <c r="L37" s="5"/>
      <c r="M37" s="5">
        <v>18</v>
      </c>
      <c r="N37" s="5"/>
      <c r="O37" s="5"/>
      <c r="P37" s="5"/>
      <c r="Q37" s="5"/>
      <c r="R37" s="5">
        <v>18</v>
      </c>
    </row>
    <row r="38" spans="1:18" s="6" customFormat="1" ht="19.05" x14ac:dyDescent="0.35">
      <c r="A38" s="3" t="s">
        <v>109</v>
      </c>
      <c r="B38" s="3" t="s">
        <v>105</v>
      </c>
      <c r="C38" s="4">
        <f t="shared" si="4"/>
        <v>33</v>
      </c>
      <c r="D38" s="4">
        <f t="shared" si="6"/>
        <v>33</v>
      </c>
      <c r="E38" s="4">
        <f t="shared" si="5"/>
        <v>2</v>
      </c>
      <c r="F38" s="5"/>
      <c r="G38" s="5"/>
      <c r="H38" s="5"/>
      <c r="I38" s="5"/>
      <c r="J38" s="5">
        <v>17</v>
      </c>
      <c r="K38" s="5"/>
      <c r="L38" s="5"/>
      <c r="M38" s="5"/>
      <c r="N38" s="5"/>
      <c r="O38" s="5"/>
      <c r="P38" s="5"/>
      <c r="Q38" s="5"/>
      <c r="R38" s="5">
        <v>16</v>
      </c>
    </row>
    <row r="39" spans="1:18" s="6" customFormat="1" ht="19.05" x14ac:dyDescent="0.35">
      <c r="A39" s="3" t="s">
        <v>82</v>
      </c>
      <c r="B39" s="3" t="s">
        <v>83</v>
      </c>
      <c r="C39" s="4">
        <f t="shared" si="4"/>
        <v>32</v>
      </c>
      <c r="D39" s="4">
        <f t="shared" si="6"/>
        <v>32</v>
      </c>
      <c r="E39" s="4">
        <f t="shared" si="5"/>
        <v>2</v>
      </c>
      <c r="F39" s="5"/>
      <c r="G39" s="5">
        <v>18</v>
      </c>
      <c r="H39" s="5"/>
      <c r="I39" s="5"/>
      <c r="J39" s="5"/>
      <c r="K39" s="5"/>
      <c r="L39" s="5"/>
      <c r="M39" s="5"/>
      <c r="N39" s="5">
        <v>14</v>
      </c>
      <c r="O39" s="5"/>
      <c r="P39" s="5"/>
      <c r="Q39" s="5"/>
      <c r="R39" s="5"/>
    </row>
    <row r="40" spans="1:18" s="6" customFormat="1" ht="19.05" x14ac:dyDescent="0.35">
      <c r="A40" s="3" t="s">
        <v>35</v>
      </c>
      <c r="B40" s="3" t="s">
        <v>19</v>
      </c>
      <c r="C40" s="4">
        <f t="shared" si="4"/>
        <v>30</v>
      </c>
      <c r="D40" s="4">
        <f t="shared" si="6"/>
        <v>30</v>
      </c>
      <c r="E40" s="4">
        <f t="shared" si="5"/>
        <v>2</v>
      </c>
      <c r="F40" s="5">
        <v>17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>
        <v>13</v>
      </c>
    </row>
    <row r="41" spans="1:18" s="6" customFormat="1" ht="19.05" x14ac:dyDescent="0.35">
      <c r="A41" s="3" t="s">
        <v>82</v>
      </c>
      <c r="B41" s="3" t="s">
        <v>121</v>
      </c>
      <c r="C41" s="4">
        <f t="shared" si="4"/>
        <v>16</v>
      </c>
      <c r="D41" s="4">
        <f t="shared" si="6"/>
        <v>16</v>
      </c>
      <c r="E41" s="4">
        <f t="shared" si="5"/>
        <v>1</v>
      </c>
      <c r="F41" s="5"/>
      <c r="G41" s="5"/>
      <c r="H41" s="5"/>
      <c r="I41" s="5"/>
      <c r="J41" s="5"/>
      <c r="K41" s="5"/>
      <c r="L41" s="5"/>
      <c r="M41" s="5">
        <v>16</v>
      </c>
      <c r="N41" s="5"/>
      <c r="O41" s="5"/>
      <c r="P41" s="5"/>
      <c r="Q41" s="5"/>
      <c r="R41" s="5"/>
    </row>
    <row r="42" spans="1:18" s="6" customFormat="1" ht="19.05" x14ac:dyDescent="0.35">
      <c r="A42" s="3" t="s">
        <v>67</v>
      </c>
      <c r="B42" s="3" t="s">
        <v>83</v>
      </c>
      <c r="C42" s="4">
        <f t="shared" si="4"/>
        <v>13</v>
      </c>
      <c r="D42" s="4">
        <f t="shared" si="6"/>
        <v>13</v>
      </c>
      <c r="E42" s="4">
        <f t="shared" si="5"/>
        <v>1</v>
      </c>
      <c r="F42" s="5"/>
      <c r="G42" s="5"/>
      <c r="H42" s="5"/>
      <c r="I42" s="5"/>
      <c r="J42" s="5"/>
      <c r="K42" s="5"/>
      <c r="L42" s="5"/>
      <c r="M42" s="5"/>
      <c r="N42" s="5">
        <v>13</v>
      </c>
      <c r="O42" s="5"/>
      <c r="P42" s="5"/>
      <c r="Q42" s="5"/>
      <c r="R42" s="5"/>
    </row>
    <row r="43" spans="1:18" s="6" customFormat="1" ht="19.05" x14ac:dyDescent="0.35">
      <c r="A43" s="7"/>
      <c r="B43" s="7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6"/>
    </row>
    <row r="44" spans="1:18" s="6" customFormat="1" ht="19.05" x14ac:dyDescent="0.35">
      <c r="A44" s="7"/>
      <c r="B44" s="7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8" s="1" customFormat="1" ht="14.95" thickBot="1" x14ac:dyDescent="0.3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8" s="1" customFormat="1" ht="25.15" customHeight="1" thickTop="1" thickBot="1" x14ac:dyDescent="0.3">
      <c r="A46" s="44" t="s">
        <v>8</v>
      </c>
      <c r="B46" s="44"/>
      <c r="C46" s="44"/>
      <c r="D46" s="44"/>
      <c r="E46" s="44"/>
      <c r="F46" s="23" t="str">
        <f t="shared" ref="F46:R46" si="7">F25</f>
        <v>Bradford 10k 
April 29</v>
      </c>
      <c r="G46" s="23" t="str">
        <f t="shared" si="7"/>
        <v>North Lincs Half
May 6</v>
      </c>
      <c r="H46" s="23" t="str">
        <f t="shared" si="7"/>
        <v>Brigouse Park Run 5k
2 June</v>
      </c>
      <c r="I46" s="23" t="str">
        <f t="shared" si="7"/>
        <v>Huddersfield 5k 
July 12</v>
      </c>
      <c r="J46" s="23" t="str">
        <f t="shared" si="7"/>
        <v>Brighouse 10k
July 22</v>
      </c>
      <c r="K46" s="23" t="str">
        <f t="shared" si="7"/>
        <v>Riverside Half
Aug 19</v>
      </c>
      <c r="L46" s="23" t="str">
        <f t="shared" si="7"/>
        <v xml:space="preserve">Vale of York Half
Sept 9 </v>
      </c>
      <c r="M46" s="23" t="str">
        <f t="shared" si="7"/>
        <v>Littleborough 10k
Sept 30</v>
      </c>
      <c r="N46" s="23" t="str">
        <f t="shared" si="7"/>
        <v xml:space="preserve">Leeds Abbey Dash 10k
Nov 4 </v>
      </c>
      <c r="O46" s="23" t="str">
        <f t="shared" si="7"/>
        <v xml:space="preserve">Preston 10 Mile
Nov 18 </v>
      </c>
      <c r="P46" s="23" t="str">
        <f t="shared" si="7"/>
        <v>Clitheroe Ribble Valley 10k
Dec 30</v>
      </c>
      <c r="Q46" s="23" t="str">
        <f t="shared" si="7"/>
        <v>Inskip Half 
Jan 20</v>
      </c>
      <c r="R46" s="23" t="str">
        <f t="shared" si="7"/>
        <v xml:space="preserve">Dewsbury 10k 
Feb 3 </v>
      </c>
    </row>
    <row r="47" spans="1:18" s="1" customFormat="1" ht="17.7" thickTop="1" thickBot="1" x14ac:dyDescent="0.35">
      <c r="A47" s="27" t="s">
        <v>1</v>
      </c>
      <c r="B47" s="27"/>
      <c r="C47" s="42" t="s">
        <v>2</v>
      </c>
      <c r="D47" s="40" t="s">
        <v>3</v>
      </c>
      <c r="E47" s="42" t="s">
        <v>4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s="1" customFormat="1" ht="23.95" customHeight="1" thickTop="1" thickBot="1" x14ac:dyDescent="0.3">
      <c r="A48" s="2" t="s">
        <v>5</v>
      </c>
      <c r="B48" s="2" t="s">
        <v>6</v>
      </c>
      <c r="C48" s="43"/>
      <c r="D48" s="41"/>
      <c r="E48" s="4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s="6" customFormat="1" ht="19.7" thickTop="1" x14ac:dyDescent="0.35">
      <c r="A49" s="3" t="s">
        <v>42</v>
      </c>
      <c r="B49" s="3" t="s">
        <v>46</v>
      </c>
      <c r="C49" s="4">
        <f t="shared" ref="C49:C70" si="8">SUM(F49:R49)</f>
        <v>134</v>
      </c>
      <c r="D49" s="4">
        <f>SUM(F49:R49)-F49</f>
        <v>116</v>
      </c>
      <c r="E49" s="4">
        <f t="shared" ref="E49:E70" si="9">COUNT(F49:R49)</f>
        <v>7</v>
      </c>
      <c r="F49" s="14">
        <v>18</v>
      </c>
      <c r="G49" s="5"/>
      <c r="H49" s="5">
        <v>19</v>
      </c>
      <c r="I49" s="5">
        <v>20</v>
      </c>
      <c r="J49" s="5"/>
      <c r="K49" s="5"/>
      <c r="L49" s="5">
        <v>19</v>
      </c>
      <c r="M49" s="5">
        <v>19</v>
      </c>
      <c r="N49" s="5">
        <v>20</v>
      </c>
      <c r="O49" s="5"/>
      <c r="P49" s="5"/>
      <c r="Q49" s="5"/>
      <c r="R49" s="5">
        <v>19</v>
      </c>
    </row>
    <row r="50" spans="1:18" s="6" customFormat="1" ht="19.05" x14ac:dyDescent="0.35">
      <c r="A50" s="3" t="s">
        <v>42</v>
      </c>
      <c r="B50" s="3" t="s">
        <v>43</v>
      </c>
      <c r="C50" s="4">
        <f t="shared" si="8"/>
        <v>150</v>
      </c>
      <c r="D50" s="4">
        <f>SUM(F50:R50)-M50-I50</f>
        <v>115</v>
      </c>
      <c r="E50" s="4">
        <f t="shared" si="9"/>
        <v>8</v>
      </c>
      <c r="F50" s="5">
        <v>20</v>
      </c>
      <c r="G50" s="5">
        <v>20</v>
      </c>
      <c r="H50" s="5">
        <v>20</v>
      </c>
      <c r="I50" s="14">
        <v>18</v>
      </c>
      <c r="J50" s="5"/>
      <c r="K50" s="5">
        <v>19</v>
      </c>
      <c r="L50" s="5"/>
      <c r="M50" s="14">
        <v>17</v>
      </c>
      <c r="N50" s="5"/>
      <c r="O50" s="5"/>
      <c r="P50" s="5">
        <v>18</v>
      </c>
      <c r="Q50" s="5"/>
      <c r="R50" s="5">
        <v>18</v>
      </c>
    </row>
    <row r="51" spans="1:18" s="6" customFormat="1" ht="19.05" x14ac:dyDescent="0.35">
      <c r="A51" s="3" t="s">
        <v>101</v>
      </c>
      <c r="B51" s="3" t="s">
        <v>102</v>
      </c>
      <c r="C51" s="4">
        <f t="shared" si="8"/>
        <v>129</v>
      </c>
      <c r="D51" s="4">
        <f>SUM(F51:R51)-N51</f>
        <v>112</v>
      </c>
      <c r="E51" s="4">
        <f t="shared" si="9"/>
        <v>7</v>
      </c>
      <c r="F51" s="5"/>
      <c r="G51" s="5"/>
      <c r="H51" s="5"/>
      <c r="I51" s="5">
        <v>19</v>
      </c>
      <c r="J51" s="5">
        <v>20</v>
      </c>
      <c r="K51" s="5"/>
      <c r="L51" s="5"/>
      <c r="M51" s="5"/>
      <c r="N51" s="14">
        <v>17</v>
      </c>
      <c r="O51" s="5">
        <v>18</v>
      </c>
      <c r="P51" s="5">
        <v>19</v>
      </c>
      <c r="Q51" s="5">
        <v>19</v>
      </c>
      <c r="R51" s="5">
        <v>17</v>
      </c>
    </row>
    <row r="52" spans="1:18" s="6" customFormat="1" ht="19.05" x14ac:dyDescent="0.35">
      <c r="A52" s="3" t="s">
        <v>47</v>
      </c>
      <c r="B52" s="3" t="s">
        <v>48</v>
      </c>
      <c r="C52" s="4">
        <f t="shared" si="8"/>
        <v>126</v>
      </c>
      <c r="D52" s="4">
        <f>SUM(F52:R52)-N52</f>
        <v>110</v>
      </c>
      <c r="E52" s="4">
        <f t="shared" si="9"/>
        <v>7</v>
      </c>
      <c r="F52" s="5">
        <v>17</v>
      </c>
      <c r="G52" s="5"/>
      <c r="H52" s="5"/>
      <c r="I52" s="5">
        <v>17</v>
      </c>
      <c r="J52" s="5">
        <v>19</v>
      </c>
      <c r="K52" s="5"/>
      <c r="L52" s="14"/>
      <c r="M52" s="5"/>
      <c r="N52" s="14">
        <v>16</v>
      </c>
      <c r="O52" s="5">
        <v>17</v>
      </c>
      <c r="P52" s="5">
        <v>20</v>
      </c>
      <c r="Q52" s="5">
        <v>20</v>
      </c>
      <c r="R52" s="5"/>
    </row>
    <row r="53" spans="1:18" s="6" customFormat="1" ht="19.05" x14ac:dyDescent="0.35">
      <c r="A53" s="3" t="s">
        <v>60</v>
      </c>
      <c r="B53" s="3" t="s">
        <v>61</v>
      </c>
      <c r="C53" s="4">
        <f t="shared" si="8"/>
        <v>186</v>
      </c>
      <c r="D53" s="4">
        <f>SUM(F53:R53)-F53-I53-L53-N53-O53-R53</f>
        <v>103</v>
      </c>
      <c r="E53" s="4">
        <f t="shared" si="9"/>
        <v>12</v>
      </c>
      <c r="F53" s="14">
        <v>10</v>
      </c>
      <c r="G53" s="5">
        <v>17</v>
      </c>
      <c r="H53" s="5">
        <v>18</v>
      </c>
      <c r="I53" s="14">
        <v>15</v>
      </c>
      <c r="J53" s="5">
        <v>17</v>
      </c>
      <c r="K53" s="5">
        <v>18</v>
      </c>
      <c r="L53" s="14">
        <v>16</v>
      </c>
      <c r="M53" s="5"/>
      <c r="N53" s="14">
        <v>13</v>
      </c>
      <c r="O53" s="14">
        <v>15</v>
      </c>
      <c r="P53" s="5">
        <v>17</v>
      </c>
      <c r="Q53" s="5">
        <v>16</v>
      </c>
      <c r="R53" s="14">
        <v>14</v>
      </c>
    </row>
    <row r="54" spans="1:18" s="6" customFormat="1" ht="19.05" x14ac:dyDescent="0.35">
      <c r="A54" s="3" t="s">
        <v>52</v>
      </c>
      <c r="B54" s="3" t="s">
        <v>53</v>
      </c>
      <c r="C54" s="4">
        <f t="shared" si="8"/>
        <v>91</v>
      </c>
      <c r="D54" s="4">
        <f t="shared" ref="D54:D70" si="10">SUM(F54:R54)</f>
        <v>91</v>
      </c>
      <c r="E54" s="4">
        <f t="shared" si="9"/>
        <v>6</v>
      </c>
      <c r="F54" s="5">
        <v>14</v>
      </c>
      <c r="G54" s="5"/>
      <c r="H54" s="5"/>
      <c r="I54" s="5">
        <v>14</v>
      </c>
      <c r="J54" s="5">
        <v>18</v>
      </c>
      <c r="K54" s="5"/>
      <c r="L54" s="5"/>
      <c r="M54" s="5">
        <v>15</v>
      </c>
      <c r="N54" s="5"/>
      <c r="O54" s="5">
        <v>14</v>
      </c>
      <c r="P54" s="5"/>
      <c r="Q54" s="5"/>
      <c r="R54" s="5">
        <v>16</v>
      </c>
    </row>
    <row r="55" spans="1:18" s="6" customFormat="1" ht="19.05" x14ac:dyDescent="0.35">
      <c r="A55" s="3" t="s">
        <v>123</v>
      </c>
      <c r="B55" s="3" t="s">
        <v>124</v>
      </c>
      <c r="C55" s="4">
        <f t="shared" si="8"/>
        <v>58</v>
      </c>
      <c r="D55" s="4">
        <f t="shared" si="10"/>
        <v>58</v>
      </c>
      <c r="E55" s="4">
        <f t="shared" si="9"/>
        <v>3</v>
      </c>
      <c r="F55" s="5"/>
      <c r="G55" s="5"/>
      <c r="H55" s="5"/>
      <c r="I55" s="5"/>
      <c r="J55" s="5"/>
      <c r="K55" s="5"/>
      <c r="L55" s="5"/>
      <c r="M55" s="5">
        <v>18</v>
      </c>
      <c r="N55" s="5"/>
      <c r="O55" s="5">
        <v>20</v>
      </c>
      <c r="P55" s="5"/>
      <c r="Q55" s="5"/>
      <c r="R55" s="5">
        <v>20</v>
      </c>
    </row>
    <row r="56" spans="1:18" s="6" customFormat="1" ht="19.05" x14ac:dyDescent="0.35">
      <c r="A56" s="3" t="s">
        <v>56</v>
      </c>
      <c r="B56" s="3" t="s">
        <v>57</v>
      </c>
      <c r="C56" s="4">
        <f t="shared" si="8"/>
        <v>55</v>
      </c>
      <c r="D56" s="4">
        <f t="shared" si="10"/>
        <v>55</v>
      </c>
      <c r="E56" s="4">
        <f t="shared" si="9"/>
        <v>4</v>
      </c>
      <c r="F56" s="5">
        <v>12</v>
      </c>
      <c r="G56" s="5"/>
      <c r="H56" s="5"/>
      <c r="I56" s="5"/>
      <c r="J56" s="5"/>
      <c r="K56" s="5"/>
      <c r="L56" s="5">
        <v>17</v>
      </c>
      <c r="M56" s="5"/>
      <c r="N56" s="5">
        <v>11</v>
      </c>
      <c r="O56" s="5"/>
      <c r="P56" s="5"/>
      <c r="Q56" s="5"/>
      <c r="R56" s="5">
        <v>15</v>
      </c>
    </row>
    <row r="57" spans="1:18" s="6" customFormat="1" ht="19.05" x14ac:dyDescent="0.35">
      <c r="A57" s="3" t="s">
        <v>84</v>
      </c>
      <c r="B57" s="3" t="s">
        <v>85</v>
      </c>
      <c r="C57" s="4">
        <f t="shared" si="8"/>
        <v>53</v>
      </c>
      <c r="D57" s="4">
        <f t="shared" si="10"/>
        <v>53</v>
      </c>
      <c r="E57" s="4">
        <f t="shared" si="9"/>
        <v>3</v>
      </c>
      <c r="F57" s="5"/>
      <c r="G57" s="5">
        <v>18</v>
      </c>
      <c r="H57" s="5"/>
      <c r="I57" s="5"/>
      <c r="J57" s="5"/>
      <c r="K57" s="5"/>
      <c r="L57" s="5">
        <v>18</v>
      </c>
      <c r="M57" s="5"/>
      <c r="N57" s="5"/>
      <c r="O57" s="5"/>
      <c r="P57" s="5"/>
      <c r="Q57" s="5">
        <v>17</v>
      </c>
      <c r="R57" s="5"/>
    </row>
    <row r="58" spans="1:18" s="6" customFormat="1" ht="19.05" x14ac:dyDescent="0.35">
      <c r="A58" s="3" t="s">
        <v>120</v>
      </c>
      <c r="B58" s="3" t="s">
        <v>122</v>
      </c>
      <c r="C58" s="4">
        <f t="shared" si="8"/>
        <v>39</v>
      </c>
      <c r="D58" s="4">
        <f t="shared" si="10"/>
        <v>39</v>
      </c>
      <c r="E58" s="4">
        <f t="shared" si="9"/>
        <v>2</v>
      </c>
      <c r="F58" s="5"/>
      <c r="G58" s="5"/>
      <c r="H58" s="5"/>
      <c r="I58" s="5"/>
      <c r="J58" s="5"/>
      <c r="K58" s="5"/>
      <c r="L58" s="5"/>
      <c r="M58" s="5">
        <v>20</v>
      </c>
      <c r="N58" s="5">
        <v>19</v>
      </c>
      <c r="O58" s="5"/>
      <c r="P58" s="5"/>
      <c r="Q58" s="5"/>
      <c r="R58" s="5"/>
    </row>
    <row r="59" spans="1:18" s="6" customFormat="1" ht="19.05" x14ac:dyDescent="0.35">
      <c r="A59" s="3" t="s">
        <v>112</v>
      </c>
      <c r="B59" s="3" t="s">
        <v>113</v>
      </c>
      <c r="C59" s="4">
        <f t="shared" si="8"/>
        <v>39</v>
      </c>
      <c r="D59" s="4">
        <f t="shared" si="10"/>
        <v>39</v>
      </c>
      <c r="E59" s="4">
        <f t="shared" si="9"/>
        <v>2</v>
      </c>
      <c r="F59" s="5"/>
      <c r="G59" s="5"/>
      <c r="H59" s="5"/>
      <c r="I59" s="5"/>
      <c r="J59" s="5"/>
      <c r="K59" s="5">
        <v>20</v>
      </c>
      <c r="L59" s="5"/>
      <c r="M59" s="5"/>
      <c r="N59" s="5"/>
      <c r="O59" s="5">
        <v>19</v>
      </c>
      <c r="P59" s="5"/>
      <c r="Q59" s="5"/>
      <c r="R59" s="5"/>
    </row>
    <row r="60" spans="1:18" s="6" customFormat="1" ht="19.05" x14ac:dyDescent="0.35">
      <c r="A60" s="3" t="s">
        <v>44</v>
      </c>
      <c r="B60" s="3" t="s">
        <v>45</v>
      </c>
      <c r="C60" s="4">
        <f t="shared" si="8"/>
        <v>38</v>
      </c>
      <c r="D60" s="4">
        <f t="shared" si="10"/>
        <v>38</v>
      </c>
      <c r="E60" s="4">
        <f t="shared" si="9"/>
        <v>2</v>
      </c>
      <c r="F60" s="5">
        <v>19</v>
      </c>
      <c r="G60" s="5">
        <v>19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s="6" customFormat="1" ht="19.05" x14ac:dyDescent="0.35">
      <c r="A61" s="3" t="s">
        <v>89</v>
      </c>
      <c r="B61" s="3" t="s">
        <v>114</v>
      </c>
      <c r="C61" s="4">
        <f t="shared" si="8"/>
        <v>38</v>
      </c>
      <c r="D61" s="4">
        <f t="shared" si="10"/>
        <v>38</v>
      </c>
      <c r="E61" s="4">
        <f t="shared" si="9"/>
        <v>2</v>
      </c>
      <c r="F61" s="5"/>
      <c r="G61" s="5"/>
      <c r="H61" s="5"/>
      <c r="I61" s="5"/>
      <c r="J61" s="5"/>
      <c r="K61" s="5"/>
      <c r="L61" s="5">
        <v>20</v>
      </c>
      <c r="M61" s="5"/>
      <c r="N61" s="5">
        <v>18</v>
      </c>
      <c r="O61" s="5"/>
      <c r="P61" s="5"/>
      <c r="Q61" s="5"/>
      <c r="R61" s="5"/>
    </row>
    <row r="62" spans="1:18" s="6" customFormat="1" ht="19.05" x14ac:dyDescent="0.35">
      <c r="A62" s="3" t="s">
        <v>141</v>
      </c>
      <c r="B62" s="3" t="s">
        <v>142</v>
      </c>
      <c r="C62" s="4">
        <f t="shared" si="8"/>
        <v>31</v>
      </c>
      <c r="D62" s="4">
        <f t="shared" si="10"/>
        <v>31</v>
      </c>
      <c r="E62" s="4">
        <f t="shared" si="9"/>
        <v>2</v>
      </c>
      <c r="F62" s="5"/>
      <c r="G62" s="5"/>
      <c r="H62" s="5"/>
      <c r="I62" s="5"/>
      <c r="J62" s="5"/>
      <c r="K62" s="5"/>
      <c r="L62" s="5"/>
      <c r="M62" s="5"/>
      <c r="N62" s="5">
        <v>15</v>
      </c>
      <c r="O62" s="5">
        <v>16</v>
      </c>
      <c r="P62" s="5"/>
      <c r="Q62" s="5"/>
      <c r="R62" s="5"/>
    </row>
    <row r="63" spans="1:18" s="6" customFormat="1" ht="19.05" x14ac:dyDescent="0.35">
      <c r="A63" s="3" t="s">
        <v>126</v>
      </c>
      <c r="B63" s="3" t="s">
        <v>127</v>
      </c>
      <c r="C63" s="4">
        <f t="shared" si="8"/>
        <v>30</v>
      </c>
      <c r="D63" s="4">
        <f t="shared" si="10"/>
        <v>30</v>
      </c>
      <c r="E63" s="4">
        <f t="shared" si="9"/>
        <v>2</v>
      </c>
      <c r="F63" s="5"/>
      <c r="G63" s="5"/>
      <c r="H63" s="5"/>
      <c r="I63" s="5"/>
      <c r="J63" s="5"/>
      <c r="K63" s="5"/>
      <c r="L63" s="5"/>
      <c r="M63" s="5">
        <v>16</v>
      </c>
      <c r="N63" s="5">
        <v>14</v>
      </c>
      <c r="O63" s="5"/>
      <c r="P63" s="5"/>
      <c r="Q63" s="5"/>
      <c r="R63" s="5"/>
    </row>
    <row r="64" spans="1:18" s="6" customFormat="1" ht="19.05" x14ac:dyDescent="0.35">
      <c r="A64" s="3" t="s">
        <v>49</v>
      </c>
      <c r="B64" s="3" t="s">
        <v>50</v>
      </c>
      <c r="C64" s="4">
        <f t="shared" si="8"/>
        <v>29</v>
      </c>
      <c r="D64" s="4">
        <f t="shared" si="10"/>
        <v>29</v>
      </c>
      <c r="E64" s="4">
        <f t="shared" si="9"/>
        <v>2</v>
      </c>
      <c r="F64" s="5">
        <v>16</v>
      </c>
      <c r="G64" s="5"/>
      <c r="H64" s="5"/>
      <c r="I64" s="5">
        <v>13</v>
      </c>
      <c r="J64" s="5"/>
      <c r="K64" s="5"/>
      <c r="L64" s="5"/>
      <c r="M64" s="5"/>
      <c r="N64" s="5"/>
      <c r="O64" s="5"/>
      <c r="P64" s="5"/>
      <c r="Q64" s="5"/>
      <c r="R64" s="5"/>
    </row>
    <row r="65" spans="1:18" s="6" customFormat="1" ht="19.05" x14ac:dyDescent="0.35">
      <c r="A65" s="3" t="s">
        <v>54</v>
      </c>
      <c r="B65" s="3" t="s">
        <v>55</v>
      </c>
      <c r="C65" s="4">
        <f t="shared" si="8"/>
        <v>29</v>
      </c>
      <c r="D65" s="4">
        <f t="shared" si="10"/>
        <v>29</v>
      </c>
      <c r="E65" s="4">
        <f t="shared" si="9"/>
        <v>2</v>
      </c>
      <c r="F65" s="5">
        <v>13</v>
      </c>
      <c r="G65" s="5"/>
      <c r="H65" s="5"/>
      <c r="I65" s="5">
        <v>16</v>
      </c>
      <c r="J65" s="5"/>
      <c r="K65" s="5"/>
      <c r="L65" s="5"/>
      <c r="M65" s="5"/>
      <c r="N65" s="5"/>
      <c r="O65" s="5"/>
      <c r="P65" s="5"/>
      <c r="Q65" s="5"/>
      <c r="R65" s="5"/>
    </row>
    <row r="66" spans="1:18" s="6" customFormat="1" ht="19.05" x14ac:dyDescent="0.35">
      <c r="A66" s="3" t="s">
        <v>42</v>
      </c>
      <c r="B66" s="3" t="s">
        <v>51</v>
      </c>
      <c r="C66" s="4">
        <f t="shared" si="8"/>
        <v>27</v>
      </c>
      <c r="D66" s="4">
        <f t="shared" si="10"/>
        <v>27</v>
      </c>
      <c r="E66" s="4">
        <f t="shared" si="9"/>
        <v>2</v>
      </c>
      <c r="F66" s="5">
        <v>15</v>
      </c>
      <c r="G66" s="5"/>
      <c r="H66" s="5"/>
      <c r="I66" s="5"/>
      <c r="J66" s="5"/>
      <c r="K66" s="5"/>
      <c r="L66" s="5"/>
      <c r="M66" s="5"/>
      <c r="N66" s="5">
        <v>12</v>
      </c>
      <c r="O66" s="5"/>
      <c r="P66" s="5"/>
      <c r="Q66" s="5"/>
      <c r="R66" s="5"/>
    </row>
    <row r="67" spans="1:18" s="6" customFormat="1" ht="19.05" x14ac:dyDescent="0.35">
      <c r="A67" s="3" t="s">
        <v>149</v>
      </c>
      <c r="B67" s="3" t="s">
        <v>150</v>
      </c>
      <c r="C67" s="4">
        <f t="shared" si="8"/>
        <v>18</v>
      </c>
      <c r="D67" s="4">
        <f t="shared" si="10"/>
        <v>18</v>
      </c>
      <c r="E67" s="4">
        <f t="shared" si="9"/>
        <v>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>
        <v>18</v>
      </c>
      <c r="R67" s="5"/>
    </row>
    <row r="68" spans="1:18" s="6" customFormat="1" ht="19.05" x14ac:dyDescent="0.35">
      <c r="A68" s="3" t="s">
        <v>86</v>
      </c>
      <c r="B68" s="3" t="s">
        <v>87</v>
      </c>
      <c r="C68" s="4">
        <f t="shared" si="8"/>
        <v>16</v>
      </c>
      <c r="D68" s="4">
        <f t="shared" si="10"/>
        <v>16</v>
      </c>
      <c r="E68" s="4">
        <f t="shared" si="9"/>
        <v>1</v>
      </c>
      <c r="F68" s="5"/>
      <c r="G68" s="5">
        <v>16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s="6" customFormat="1" ht="19.05" x14ac:dyDescent="0.35">
      <c r="A69" s="3" t="s">
        <v>151</v>
      </c>
      <c r="B69" s="3" t="s">
        <v>152</v>
      </c>
      <c r="C69" s="4">
        <f t="shared" si="8"/>
        <v>13</v>
      </c>
      <c r="D69" s="4">
        <f t="shared" si="10"/>
        <v>13</v>
      </c>
      <c r="E69" s="4">
        <f t="shared" si="9"/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>
        <v>13</v>
      </c>
    </row>
    <row r="70" spans="1:18" s="6" customFormat="1" ht="19.05" x14ac:dyDescent="0.35">
      <c r="A70" s="3" t="s">
        <v>58</v>
      </c>
      <c r="B70" s="3" t="s">
        <v>59</v>
      </c>
      <c r="C70" s="4">
        <f t="shared" si="8"/>
        <v>11</v>
      </c>
      <c r="D70" s="4">
        <f t="shared" si="10"/>
        <v>11</v>
      </c>
      <c r="E70" s="4">
        <f t="shared" si="9"/>
        <v>1</v>
      </c>
      <c r="F70" s="5">
        <v>11</v>
      </c>
      <c r="G70" s="5"/>
      <c r="H70" s="14"/>
      <c r="I70" s="5"/>
      <c r="J70" s="5"/>
      <c r="K70" s="15"/>
      <c r="L70" s="5"/>
      <c r="M70" s="5"/>
      <c r="N70" s="5"/>
      <c r="O70" s="5"/>
      <c r="P70" s="5"/>
      <c r="Q70" s="5"/>
      <c r="R70" s="5"/>
    </row>
    <row r="71" spans="1:18" s="1" customFormat="1" ht="25.15" customHeight="1" thickBot="1" x14ac:dyDescent="0.3"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8" s="1" customFormat="1" ht="25.15" customHeight="1" thickTop="1" thickBot="1" x14ac:dyDescent="0.3">
      <c r="A72" s="32" t="s">
        <v>9</v>
      </c>
      <c r="B72" s="32"/>
      <c r="C72" s="32"/>
      <c r="D72" s="32"/>
      <c r="E72" s="32"/>
      <c r="F72" s="25" t="str">
        <f t="shared" ref="F72:R72" si="11">F46</f>
        <v>Bradford 10k 
April 29</v>
      </c>
      <c r="G72" s="25" t="str">
        <f t="shared" si="11"/>
        <v>North Lincs Half
May 6</v>
      </c>
      <c r="H72" s="25" t="str">
        <f t="shared" si="11"/>
        <v>Brigouse Park Run 5k
2 June</v>
      </c>
      <c r="I72" s="25" t="str">
        <f t="shared" si="11"/>
        <v>Huddersfield 5k 
July 12</v>
      </c>
      <c r="J72" s="25" t="str">
        <f t="shared" si="11"/>
        <v>Brighouse 10k
July 22</v>
      </c>
      <c r="K72" s="25" t="str">
        <f t="shared" si="11"/>
        <v>Riverside Half
Aug 19</v>
      </c>
      <c r="L72" s="25" t="str">
        <f t="shared" si="11"/>
        <v xml:space="preserve">Vale of York Half
Sept 9 </v>
      </c>
      <c r="M72" s="25" t="str">
        <f t="shared" si="11"/>
        <v>Littleborough 10k
Sept 30</v>
      </c>
      <c r="N72" s="25" t="str">
        <f t="shared" si="11"/>
        <v xml:space="preserve">Leeds Abbey Dash 10k
Nov 4 </v>
      </c>
      <c r="O72" s="25" t="str">
        <f t="shared" si="11"/>
        <v xml:space="preserve">Preston 10 Mile
Nov 18 </v>
      </c>
      <c r="P72" s="25" t="str">
        <f t="shared" si="11"/>
        <v>Clitheroe Ribble Valley 10k
Dec 30</v>
      </c>
      <c r="Q72" s="25" t="str">
        <f t="shared" si="11"/>
        <v>Inskip Half 
Jan 20</v>
      </c>
      <c r="R72" s="25" t="str">
        <f t="shared" si="11"/>
        <v xml:space="preserve">Dewsbury 10k 
Feb 3 </v>
      </c>
    </row>
    <row r="73" spans="1:18" s="1" customFormat="1" ht="17.7" thickTop="1" thickBot="1" x14ac:dyDescent="0.35">
      <c r="A73" s="27" t="s">
        <v>1</v>
      </c>
      <c r="B73" s="27"/>
      <c r="C73" s="34" t="s">
        <v>2</v>
      </c>
      <c r="D73" s="36" t="s">
        <v>3</v>
      </c>
      <c r="E73" s="34" t="s">
        <v>4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 s="1" customFormat="1" ht="21.25" customHeight="1" thickTop="1" thickBot="1" x14ac:dyDescent="0.3">
      <c r="A74" s="2" t="s">
        <v>5</v>
      </c>
      <c r="B74" s="2" t="s">
        <v>6</v>
      </c>
      <c r="C74" s="35"/>
      <c r="D74" s="37"/>
      <c r="E74" s="3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s="6" customFormat="1" ht="19.7" thickTop="1" x14ac:dyDescent="0.35">
      <c r="A75" s="3" t="s">
        <v>63</v>
      </c>
      <c r="B75" s="3" t="s">
        <v>64</v>
      </c>
      <c r="C75" s="4">
        <f t="shared" ref="C75:C86" si="12">SUM(F75:R75)</f>
        <v>179</v>
      </c>
      <c r="D75" s="4">
        <f>SUM(F75:R75)-F75-G75-K75</f>
        <v>120</v>
      </c>
      <c r="E75" s="4">
        <f t="shared" ref="E75:E86" si="13">COUNT(F75:R75)</f>
        <v>9</v>
      </c>
      <c r="F75" s="14">
        <v>19</v>
      </c>
      <c r="G75" s="14">
        <v>20</v>
      </c>
      <c r="H75" s="5"/>
      <c r="I75" s="5"/>
      <c r="J75" s="5"/>
      <c r="K75" s="14">
        <v>20</v>
      </c>
      <c r="L75" s="5">
        <v>20</v>
      </c>
      <c r="M75" s="5">
        <v>20</v>
      </c>
      <c r="N75" s="5">
        <v>20</v>
      </c>
      <c r="O75" s="5"/>
      <c r="P75" s="5">
        <v>20</v>
      </c>
      <c r="Q75" s="5">
        <v>20</v>
      </c>
      <c r="R75" s="5">
        <v>20</v>
      </c>
    </row>
    <row r="76" spans="1:18" s="6" customFormat="1" ht="19.05" x14ac:dyDescent="0.35">
      <c r="A76" s="3" t="s">
        <v>33</v>
      </c>
      <c r="B76" s="3" t="s">
        <v>62</v>
      </c>
      <c r="C76" s="4">
        <f t="shared" si="12"/>
        <v>185</v>
      </c>
      <c r="D76" s="4">
        <f>SUM(F76:R76)-J76-M76-N76-Q76</f>
        <v>116</v>
      </c>
      <c r="E76" s="4">
        <f t="shared" si="13"/>
        <v>10</v>
      </c>
      <c r="F76" s="5">
        <v>20</v>
      </c>
      <c r="G76" s="5">
        <v>19</v>
      </c>
      <c r="H76" s="5">
        <v>19</v>
      </c>
      <c r="I76" s="5"/>
      <c r="J76" s="14">
        <v>18</v>
      </c>
      <c r="K76" s="5">
        <v>19</v>
      </c>
      <c r="L76" s="5">
        <v>19</v>
      </c>
      <c r="M76" s="14">
        <v>16</v>
      </c>
      <c r="N76" s="14">
        <v>18</v>
      </c>
      <c r="O76" s="5">
        <v>20</v>
      </c>
      <c r="P76" s="5"/>
      <c r="Q76" s="14">
        <v>17</v>
      </c>
      <c r="R76" s="5"/>
    </row>
    <row r="77" spans="1:18" s="6" customFormat="1" ht="19.05" x14ac:dyDescent="0.35">
      <c r="A77" s="3" t="s">
        <v>65</v>
      </c>
      <c r="B77" s="3" t="s">
        <v>66</v>
      </c>
      <c r="C77" s="4">
        <f t="shared" si="12"/>
        <v>133</v>
      </c>
      <c r="D77" s="4">
        <f>SUM(F77:R77)-F77</f>
        <v>115</v>
      </c>
      <c r="E77" s="4">
        <f t="shared" si="13"/>
        <v>7</v>
      </c>
      <c r="F77" s="14">
        <v>18</v>
      </c>
      <c r="G77" s="5"/>
      <c r="H77" s="5">
        <v>20</v>
      </c>
      <c r="I77" s="5">
        <v>20</v>
      </c>
      <c r="J77" s="5">
        <v>19</v>
      </c>
      <c r="K77" s="5">
        <v>18</v>
      </c>
      <c r="L77" s="5"/>
      <c r="M77" s="5">
        <v>19</v>
      </c>
      <c r="N77" s="5">
        <v>19</v>
      </c>
      <c r="O77" s="5"/>
      <c r="P77" s="5"/>
      <c r="Q77" s="5"/>
      <c r="R77" s="5"/>
    </row>
    <row r="78" spans="1:18" s="6" customFormat="1" ht="19.05" x14ac:dyDescent="0.35">
      <c r="A78" s="3" t="s">
        <v>110</v>
      </c>
      <c r="B78" s="3" t="s">
        <v>111</v>
      </c>
      <c r="C78" s="4">
        <f t="shared" si="12"/>
        <v>121</v>
      </c>
      <c r="D78" s="4">
        <f>SUM(F78:R78)-M78</f>
        <v>106</v>
      </c>
      <c r="E78" s="4">
        <f t="shared" si="13"/>
        <v>7</v>
      </c>
      <c r="F78" s="5"/>
      <c r="G78" s="5"/>
      <c r="H78" s="5"/>
      <c r="I78" s="5"/>
      <c r="J78" s="5">
        <v>17</v>
      </c>
      <c r="K78" s="5">
        <v>17</v>
      </c>
      <c r="L78" s="5">
        <v>17</v>
      </c>
      <c r="M78" s="14">
        <v>15</v>
      </c>
      <c r="N78" s="5"/>
      <c r="O78" s="5">
        <v>18</v>
      </c>
      <c r="P78" s="5"/>
      <c r="Q78" s="5">
        <v>18</v>
      </c>
      <c r="R78" s="5">
        <v>19</v>
      </c>
    </row>
    <row r="79" spans="1:18" s="6" customFormat="1" ht="19.05" x14ac:dyDescent="0.35">
      <c r="A79" s="3" t="s">
        <v>97</v>
      </c>
      <c r="B79" s="3" t="s">
        <v>98</v>
      </c>
      <c r="C79" s="4">
        <f t="shared" si="12"/>
        <v>91</v>
      </c>
      <c r="D79" s="4">
        <f t="shared" ref="D79:D86" si="14">SUM(F79:R79)</f>
        <v>91</v>
      </c>
      <c r="E79" s="4">
        <f t="shared" si="13"/>
        <v>5</v>
      </c>
      <c r="F79" s="5"/>
      <c r="G79" s="5"/>
      <c r="H79" s="5">
        <v>18</v>
      </c>
      <c r="I79" s="5"/>
      <c r="J79" s="5">
        <v>20</v>
      </c>
      <c r="K79" s="5"/>
      <c r="L79" s="5"/>
      <c r="M79" s="5">
        <v>17</v>
      </c>
      <c r="N79" s="5">
        <v>17</v>
      </c>
      <c r="O79" s="5"/>
      <c r="P79" s="5"/>
      <c r="Q79" s="5">
        <v>19</v>
      </c>
      <c r="R79" s="5"/>
    </row>
    <row r="80" spans="1:18" s="6" customFormat="1" ht="19.05" x14ac:dyDescent="0.35">
      <c r="A80" s="3" t="s">
        <v>97</v>
      </c>
      <c r="B80" s="3" t="s">
        <v>119</v>
      </c>
      <c r="C80" s="4">
        <f t="shared" si="12"/>
        <v>58</v>
      </c>
      <c r="D80" s="4">
        <f t="shared" si="14"/>
        <v>58</v>
      </c>
      <c r="E80" s="4">
        <f t="shared" si="13"/>
        <v>4</v>
      </c>
      <c r="F80" s="5"/>
      <c r="G80" s="5"/>
      <c r="H80" s="5"/>
      <c r="I80" s="5"/>
      <c r="J80" s="5"/>
      <c r="K80" s="5"/>
      <c r="L80" s="5">
        <v>14</v>
      </c>
      <c r="M80" s="5">
        <v>14</v>
      </c>
      <c r="N80" s="5">
        <v>14</v>
      </c>
      <c r="O80" s="5">
        <v>16</v>
      </c>
      <c r="P80" s="5"/>
      <c r="Q80" s="5"/>
      <c r="R80" s="5"/>
    </row>
    <row r="81" spans="1:18" s="6" customFormat="1" ht="19.05" x14ac:dyDescent="0.35">
      <c r="A81" s="3" t="s">
        <v>67</v>
      </c>
      <c r="B81" s="3" t="s">
        <v>68</v>
      </c>
      <c r="C81" s="4">
        <f t="shared" si="12"/>
        <v>49</v>
      </c>
      <c r="D81" s="4">
        <f t="shared" si="14"/>
        <v>49</v>
      </c>
      <c r="E81" s="4">
        <f t="shared" si="13"/>
        <v>3</v>
      </c>
      <c r="F81" s="5">
        <v>17</v>
      </c>
      <c r="G81" s="5"/>
      <c r="H81" s="5"/>
      <c r="I81" s="5"/>
      <c r="J81" s="5"/>
      <c r="K81" s="5"/>
      <c r="L81" s="5">
        <v>15</v>
      </c>
      <c r="M81" s="5"/>
      <c r="N81" s="5"/>
      <c r="O81" s="5">
        <v>17</v>
      </c>
      <c r="P81" s="5"/>
      <c r="Q81" s="5"/>
      <c r="R81" s="5"/>
    </row>
    <row r="82" spans="1:18" s="6" customFormat="1" ht="19.05" x14ac:dyDescent="0.35">
      <c r="A82" s="3" t="s">
        <v>117</v>
      </c>
      <c r="B82" s="3" t="s">
        <v>118</v>
      </c>
      <c r="C82" s="4">
        <f t="shared" si="12"/>
        <v>35</v>
      </c>
      <c r="D82" s="4">
        <f t="shared" si="14"/>
        <v>35</v>
      </c>
      <c r="E82" s="4">
        <f t="shared" si="13"/>
        <v>2</v>
      </c>
      <c r="F82" s="5"/>
      <c r="G82" s="5"/>
      <c r="H82" s="5"/>
      <c r="I82" s="5"/>
      <c r="J82" s="5"/>
      <c r="K82" s="5"/>
      <c r="L82" s="5">
        <v>16</v>
      </c>
      <c r="M82" s="5"/>
      <c r="N82" s="5"/>
      <c r="O82" s="5">
        <v>19</v>
      </c>
      <c r="P82" s="5"/>
      <c r="Q82" s="5"/>
      <c r="R82" s="5"/>
    </row>
    <row r="83" spans="1:18" s="6" customFormat="1" ht="19.05" x14ac:dyDescent="0.35">
      <c r="A83" s="3" t="s">
        <v>65</v>
      </c>
      <c r="B83" s="3" t="s">
        <v>138</v>
      </c>
      <c r="C83" s="4">
        <f t="shared" si="12"/>
        <v>34</v>
      </c>
      <c r="D83" s="4">
        <f t="shared" si="14"/>
        <v>34</v>
      </c>
      <c r="E83" s="4">
        <f t="shared" si="13"/>
        <v>2</v>
      </c>
      <c r="F83" s="5"/>
      <c r="G83" s="5"/>
      <c r="H83" s="5"/>
      <c r="I83" s="5"/>
      <c r="J83" s="5"/>
      <c r="K83" s="5"/>
      <c r="L83" s="5"/>
      <c r="M83" s="5"/>
      <c r="N83" s="5">
        <v>16</v>
      </c>
      <c r="O83" s="5"/>
      <c r="P83" s="5"/>
      <c r="Q83" s="5"/>
      <c r="R83" s="5">
        <v>18</v>
      </c>
    </row>
    <row r="84" spans="1:18" s="6" customFormat="1" ht="19.05" x14ac:dyDescent="0.35">
      <c r="A84" s="3" t="s">
        <v>115</v>
      </c>
      <c r="B84" s="3" t="s">
        <v>116</v>
      </c>
      <c r="C84" s="4">
        <f t="shared" si="12"/>
        <v>18</v>
      </c>
      <c r="D84" s="4">
        <f t="shared" si="14"/>
        <v>18</v>
      </c>
      <c r="E84" s="4">
        <f t="shared" si="13"/>
        <v>1</v>
      </c>
      <c r="F84" s="5"/>
      <c r="G84" s="5"/>
      <c r="H84" s="5"/>
      <c r="I84" s="5"/>
      <c r="J84" s="5"/>
      <c r="K84" s="5"/>
      <c r="L84" s="5">
        <v>18</v>
      </c>
      <c r="M84" s="5"/>
      <c r="N84" s="5"/>
      <c r="O84" s="5"/>
      <c r="P84" s="5"/>
      <c r="Q84" s="5"/>
      <c r="R84" s="5"/>
    </row>
    <row r="85" spans="1:18" s="6" customFormat="1" ht="19.05" x14ac:dyDescent="0.35">
      <c r="A85" s="3" t="s">
        <v>128</v>
      </c>
      <c r="B85" s="3" t="s">
        <v>129</v>
      </c>
      <c r="C85" s="4">
        <f t="shared" si="12"/>
        <v>18</v>
      </c>
      <c r="D85" s="4">
        <f t="shared" si="14"/>
        <v>18</v>
      </c>
      <c r="E85" s="4">
        <f t="shared" si="13"/>
        <v>1</v>
      </c>
      <c r="F85" s="5"/>
      <c r="G85" s="5"/>
      <c r="H85" s="5"/>
      <c r="I85" s="5"/>
      <c r="J85" s="5"/>
      <c r="K85" s="5"/>
      <c r="L85" s="5"/>
      <c r="M85" s="5">
        <v>18</v>
      </c>
      <c r="N85" s="5"/>
      <c r="O85" s="5"/>
      <c r="P85" s="5"/>
      <c r="Q85" s="5"/>
      <c r="R85" s="5"/>
    </row>
    <row r="86" spans="1:18" s="6" customFormat="1" ht="19.05" x14ac:dyDescent="0.35">
      <c r="A86" s="3" t="s">
        <v>139</v>
      </c>
      <c r="B86" s="3" t="s">
        <v>140</v>
      </c>
      <c r="C86" s="4">
        <f t="shared" si="12"/>
        <v>15</v>
      </c>
      <c r="D86" s="4">
        <f t="shared" si="14"/>
        <v>15</v>
      </c>
      <c r="E86" s="4">
        <f t="shared" si="13"/>
        <v>1</v>
      </c>
      <c r="F86" s="5"/>
      <c r="G86" s="5"/>
      <c r="H86" s="5"/>
      <c r="I86" s="5"/>
      <c r="J86" s="5"/>
      <c r="K86" s="5"/>
      <c r="L86" s="5"/>
      <c r="M86" s="5"/>
      <c r="N86" s="5">
        <v>15</v>
      </c>
      <c r="O86" s="5"/>
      <c r="P86" s="5"/>
      <c r="Q86" s="5"/>
      <c r="R86" s="5"/>
    </row>
    <row r="87" spans="1:18" s="1" customFormat="1" ht="14.95" thickBot="1" x14ac:dyDescent="0.3"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8" s="1" customFormat="1" ht="25.15" customHeight="1" thickTop="1" thickBot="1" x14ac:dyDescent="0.3">
      <c r="A88" s="33" t="s">
        <v>10</v>
      </c>
      <c r="B88" s="33"/>
      <c r="C88" s="33"/>
      <c r="D88" s="33"/>
      <c r="E88" s="33"/>
      <c r="F88" s="17" t="str">
        <f t="shared" ref="F88:R88" si="15">F72</f>
        <v>Bradford 10k 
April 29</v>
      </c>
      <c r="G88" s="17" t="str">
        <f t="shared" si="15"/>
        <v>North Lincs Half
May 6</v>
      </c>
      <c r="H88" s="17" t="str">
        <f t="shared" si="15"/>
        <v>Brigouse Park Run 5k
2 June</v>
      </c>
      <c r="I88" s="17" t="str">
        <f t="shared" si="15"/>
        <v>Huddersfield 5k 
July 12</v>
      </c>
      <c r="J88" s="17" t="str">
        <f t="shared" si="15"/>
        <v>Brighouse 10k
July 22</v>
      </c>
      <c r="K88" s="17" t="str">
        <f t="shared" si="15"/>
        <v>Riverside Half
Aug 19</v>
      </c>
      <c r="L88" s="17" t="str">
        <f t="shared" si="15"/>
        <v xml:space="preserve">Vale of York Half
Sept 9 </v>
      </c>
      <c r="M88" s="17" t="str">
        <f t="shared" si="15"/>
        <v>Littleborough 10k
Sept 30</v>
      </c>
      <c r="N88" s="17" t="str">
        <f t="shared" si="15"/>
        <v xml:space="preserve">Leeds Abbey Dash 10k
Nov 4 </v>
      </c>
      <c r="O88" s="17" t="str">
        <f t="shared" si="15"/>
        <v xml:space="preserve">Preston 10 Mile
Nov 18 </v>
      </c>
      <c r="P88" s="17" t="str">
        <f t="shared" si="15"/>
        <v>Clitheroe Ribble Valley 10k
Dec 30</v>
      </c>
      <c r="Q88" s="38" t="str">
        <f t="shared" si="15"/>
        <v>Inskip Half 
Jan 20</v>
      </c>
      <c r="R88" s="17" t="str">
        <f t="shared" si="15"/>
        <v xml:space="preserve">Dewsbury 10k 
Feb 3 </v>
      </c>
    </row>
    <row r="89" spans="1:18" s="1" customFormat="1" ht="17.7" thickTop="1" thickBot="1" x14ac:dyDescent="0.35">
      <c r="A89" s="27" t="s">
        <v>1</v>
      </c>
      <c r="B89" s="27"/>
      <c r="C89" s="28" t="s">
        <v>2</v>
      </c>
      <c r="D89" s="30" t="s">
        <v>3</v>
      </c>
      <c r="E89" s="28" t="s">
        <v>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39"/>
      <c r="R89" s="18"/>
    </row>
    <row r="90" spans="1:18" s="1" customFormat="1" ht="21.25" customHeight="1" thickTop="1" thickBot="1" x14ac:dyDescent="0.3">
      <c r="A90" s="2" t="s">
        <v>5</v>
      </c>
      <c r="B90" s="2" t="s">
        <v>6</v>
      </c>
      <c r="C90" s="29"/>
      <c r="D90" s="31"/>
      <c r="E90" s="29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39"/>
      <c r="R90" s="18"/>
    </row>
    <row r="91" spans="1:18" s="6" customFormat="1" ht="19.7" thickTop="1" x14ac:dyDescent="0.35">
      <c r="A91" s="3" t="s">
        <v>70</v>
      </c>
      <c r="B91" s="3" t="s">
        <v>71</v>
      </c>
      <c r="C91" s="4">
        <f t="shared" ref="C91:C97" si="16">SUM(F91:R91)</f>
        <v>193</v>
      </c>
      <c r="D91" s="4">
        <f>SUM(F91:R91)-F91-H91-M91-R91</f>
        <v>119</v>
      </c>
      <c r="E91" s="4">
        <f t="shared" ref="E91:E97" si="17">COUNT(F91:R91)</f>
        <v>10</v>
      </c>
      <c r="F91" s="14">
        <v>19</v>
      </c>
      <c r="G91" s="5">
        <v>20</v>
      </c>
      <c r="H91" s="14">
        <v>19</v>
      </c>
      <c r="I91" s="5"/>
      <c r="J91" s="5"/>
      <c r="K91" s="5">
        <v>20</v>
      </c>
      <c r="L91" s="5">
        <v>20</v>
      </c>
      <c r="M91" s="14">
        <v>18</v>
      </c>
      <c r="N91" s="5">
        <v>19</v>
      </c>
      <c r="O91" s="5">
        <v>20</v>
      </c>
      <c r="P91" s="5"/>
      <c r="Q91" s="5">
        <v>20</v>
      </c>
      <c r="R91" s="14">
        <v>18</v>
      </c>
    </row>
    <row r="92" spans="1:18" s="6" customFormat="1" ht="19.05" x14ac:dyDescent="0.35">
      <c r="A92" s="3" t="s">
        <v>69</v>
      </c>
      <c r="B92" s="3" t="s">
        <v>30</v>
      </c>
      <c r="C92" s="4">
        <f t="shared" si="16"/>
        <v>154</v>
      </c>
      <c r="D92" s="4">
        <f>SUM(F92:R92)-G92-N92</f>
        <v>118</v>
      </c>
      <c r="E92" s="4">
        <f t="shared" si="17"/>
        <v>8</v>
      </c>
      <c r="F92" s="5">
        <v>20</v>
      </c>
      <c r="G92" s="14">
        <v>19</v>
      </c>
      <c r="H92" s="5">
        <v>20</v>
      </c>
      <c r="I92" s="5">
        <v>20</v>
      </c>
      <c r="J92" s="5"/>
      <c r="K92" s="15"/>
      <c r="L92" s="5"/>
      <c r="M92" s="5">
        <v>19</v>
      </c>
      <c r="N92" s="14">
        <v>17</v>
      </c>
      <c r="O92" s="5"/>
      <c r="P92" s="5"/>
      <c r="Q92" s="5">
        <v>19</v>
      </c>
      <c r="R92" s="5">
        <v>20</v>
      </c>
    </row>
    <row r="93" spans="1:18" s="6" customFormat="1" ht="19.05" x14ac:dyDescent="0.35">
      <c r="A93" s="3" t="s">
        <v>74</v>
      </c>
      <c r="B93" s="3" t="s">
        <v>75</v>
      </c>
      <c r="C93" s="4">
        <f t="shared" si="16"/>
        <v>108</v>
      </c>
      <c r="D93" s="4">
        <f>SUM(F93:R93)</f>
        <v>108</v>
      </c>
      <c r="E93" s="4">
        <f t="shared" si="17"/>
        <v>6</v>
      </c>
      <c r="F93" s="5">
        <v>17</v>
      </c>
      <c r="G93" s="5"/>
      <c r="H93" s="5"/>
      <c r="I93" s="5"/>
      <c r="J93" s="5">
        <v>20</v>
      </c>
      <c r="K93" s="5"/>
      <c r="L93" s="5">
        <v>19</v>
      </c>
      <c r="M93" s="5">
        <v>17</v>
      </c>
      <c r="N93" s="5">
        <v>18</v>
      </c>
      <c r="O93" s="5"/>
      <c r="P93" s="5"/>
      <c r="Q93" s="5"/>
      <c r="R93" s="5">
        <v>17</v>
      </c>
    </row>
    <row r="94" spans="1:18" s="6" customFormat="1" ht="19.05" x14ac:dyDescent="0.35">
      <c r="A94" s="3" t="s">
        <v>72</v>
      </c>
      <c r="B94" s="3" t="s">
        <v>73</v>
      </c>
      <c r="C94" s="4">
        <f t="shared" si="16"/>
        <v>95</v>
      </c>
      <c r="D94" s="4">
        <f>SUM(F94:R94)</f>
        <v>95</v>
      </c>
      <c r="E94" s="4">
        <f t="shared" si="17"/>
        <v>5</v>
      </c>
      <c r="F94" s="5">
        <v>18</v>
      </c>
      <c r="G94" s="5"/>
      <c r="H94" s="5">
        <v>18</v>
      </c>
      <c r="I94" s="5"/>
      <c r="J94" s="5"/>
      <c r="K94" s="5"/>
      <c r="L94" s="5"/>
      <c r="M94" s="5">
        <v>20</v>
      </c>
      <c r="N94" s="5">
        <v>20</v>
      </c>
      <c r="O94" s="5"/>
      <c r="P94" s="5"/>
      <c r="Q94" s="5"/>
      <c r="R94" s="5">
        <v>19</v>
      </c>
    </row>
    <row r="95" spans="1:18" s="6" customFormat="1" ht="19.05" x14ac:dyDescent="0.35">
      <c r="A95" s="3" t="s">
        <v>33</v>
      </c>
      <c r="B95" s="3" t="s">
        <v>103</v>
      </c>
      <c r="C95" s="4">
        <f t="shared" si="16"/>
        <v>19</v>
      </c>
      <c r="D95" s="4">
        <f>SUM(F95:R95)</f>
        <v>19</v>
      </c>
      <c r="E95" s="4">
        <f t="shared" si="17"/>
        <v>1</v>
      </c>
      <c r="F95" s="5"/>
      <c r="G95" s="5"/>
      <c r="H95" s="5"/>
      <c r="I95" s="5">
        <v>19</v>
      </c>
      <c r="J95" s="5"/>
      <c r="K95" s="5"/>
      <c r="L95" s="5"/>
      <c r="M95" s="5"/>
      <c r="N95" s="5"/>
      <c r="O95" s="5"/>
      <c r="P95" s="5"/>
      <c r="Q95" s="5"/>
      <c r="R95" s="5"/>
    </row>
    <row r="96" spans="1:18" ht="18.350000000000001" x14ac:dyDescent="0.3">
      <c r="A96" s="3" t="s">
        <v>76</v>
      </c>
      <c r="B96" s="3" t="s">
        <v>77</v>
      </c>
      <c r="C96" s="4">
        <f t="shared" si="16"/>
        <v>16</v>
      </c>
      <c r="D96" s="4">
        <f>SUM(F96:R96)</f>
        <v>16</v>
      </c>
      <c r="E96" s="4">
        <f t="shared" si="17"/>
        <v>1</v>
      </c>
      <c r="F96" s="5">
        <v>16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8.350000000000001" x14ac:dyDescent="0.3">
      <c r="A97" s="3" t="s">
        <v>70</v>
      </c>
      <c r="B97" s="3" t="s">
        <v>122</v>
      </c>
      <c r="C97" s="4">
        <f t="shared" si="16"/>
        <v>16</v>
      </c>
      <c r="D97" s="4">
        <f>SUM(F97:R97)</f>
        <v>16</v>
      </c>
      <c r="E97" s="4">
        <f t="shared" si="17"/>
        <v>1</v>
      </c>
      <c r="F97" s="5"/>
      <c r="G97" s="5"/>
      <c r="H97" s="5"/>
      <c r="I97" s="5"/>
      <c r="J97" s="5"/>
      <c r="K97" s="5"/>
      <c r="L97" s="5"/>
      <c r="M97" s="5"/>
      <c r="N97" s="5">
        <v>16</v>
      </c>
      <c r="O97" s="5"/>
      <c r="P97" s="5"/>
      <c r="Q97" s="5"/>
      <c r="R97" s="5"/>
    </row>
    <row r="98" spans="1:18" s="13" customFormat="1" ht="18.35000000000000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</sheetData>
  <sortState ref="A91:R97">
    <sortCondition descending="1" ref="D91:D97"/>
  </sortState>
  <mergeCells count="90">
    <mergeCell ref="Q25:Q27"/>
    <mergeCell ref="F25:F27"/>
    <mergeCell ref="Q1:Q3"/>
    <mergeCell ref="O1:O3"/>
    <mergeCell ref="P1:P3"/>
    <mergeCell ref="J1:J3"/>
    <mergeCell ref="K1:K3"/>
    <mergeCell ref="L1:L3"/>
    <mergeCell ref="N1:N3"/>
    <mergeCell ref="M1:M3"/>
    <mergeCell ref="J25:J27"/>
    <mergeCell ref="P25:P27"/>
    <mergeCell ref="O25:O27"/>
    <mergeCell ref="N25:N27"/>
    <mergeCell ref="K25:K27"/>
    <mergeCell ref="M25:M27"/>
    <mergeCell ref="I1:I3"/>
    <mergeCell ref="G25:G27"/>
    <mergeCell ref="H1:H3"/>
    <mergeCell ref="H25:H27"/>
    <mergeCell ref="F1:F3"/>
    <mergeCell ref="G1:G3"/>
    <mergeCell ref="I25:I27"/>
    <mergeCell ref="A46:E46"/>
    <mergeCell ref="F46:F48"/>
    <mergeCell ref="G46:G48"/>
    <mergeCell ref="A47:B47"/>
    <mergeCell ref="A1:E1"/>
    <mergeCell ref="D26:D27"/>
    <mergeCell ref="E26:E27"/>
    <mergeCell ref="A25:E25"/>
    <mergeCell ref="A26:B26"/>
    <mergeCell ref="C26:C27"/>
    <mergeCell ref="A2:B2"/>
    <mergeCell ref="C2:C3"/>
    <mergeCell ref="D2:D3"/>
    <mergeCell ref="E2:E3"/>
    <mergeCell ref="C47:C48"/>
    <mergeCell ref="Q88:Q90"/>
    <mergeCell ref="D47:D48"/>
    <mergeCell ref="E47:E48"/>
    <mergeCell ref="I88:I90"/>
    <mergeCell ref="N88:N90"/>
    <mergeCell ref="O88:O90"/>
    <mergeCell ref="M46:M48"/>
    <mergeCell ref="M72:M74"/>
    <mergeCell ref="M88:M90"/>
    <mergeCell ref="Q72:Q74"/>
    <mergeCell ref="N72:N74"/>
    <mergeCell ref="O72:O74"/>
    <mergeCell ref="P72:P74"/>
    <mergeCell ref="P88:P90"/>
    <mergeCell ref="Q46:Q48"/>
    <mergeCell ref="O46:O48"/>
    <mergeCell ref="L25:L27"/>
    <mergeCell ref="L46:L48"/>
    <mergeCell ref="G88:G90"/>
    <mergeCell ref="H88:H90"/>
    <mergeCell ref="K88:K90"/>
    <mergeCell ref="J46:J48"/>
    <mergeCell ref="J88:J90"/>
    <mergeCell ref="G72:G74"/>
    <mergeCell ref="K46:K48"/>
    <mergeCell ref="H46:H48"/>
    <mergeCell ref="L88:L90"/>
    <mergeCell ref="I72:I74"/>
    <mergeCell ref="J72:J74"/>
    <mergeCell ref="K72:K74"/>
    <mergeCell ref="L72:L74"/>
    <mergeCell ref="P46:P48"/>
    <mergeCell ref="N46:N48"/>
    <mergeCell ref="I46:I48"/>
    <mergeCell ref="A89:B89"/>
    <mergeCell ref="C89:C90"/>
    <mergeCell ref="H72:H74"/>
    <mergeCell ref="E89:E90"/>
    <mergeCell ref="D89:D90"/>
    <mergeCell ref="A72:E72"/>
    <mergeCell ref="F72:F74"/>
    <mergeCell ref="A88:E88"/>
    <mergeCell ref="F88:F90"/>
    <mergeCell ref="A73:B73"/>
    <mergeCell ref="C73:C74"/>
    <mergeCell ref="D73:D74"/>
    <mergeCell ref="E73:E74"/>
    <mergeCell ref="R88:R90"/>
    <mergeCell ref="R1:R3"/>
    <mergeCell ref="R25:R27"/>
    <mergeCell ref="R46:R48"/>
    <mergeCell ref="R72:R74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58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2018-06-02T17:11:16Z</cp:lastPrinted>
  <dcterms:created xsi:type="dcterms:W3CDTF">2016-10-05T17:35:05Z</dcterms:created>
  <dcterms:modified xsi:type="dcterms:W3CDTF">2019-02-04T11:21:43Z</dcterms:modified>
</cp:coreProperties>
</file>